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A55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Внести изменения</t>
        </r>
      </text>
    </comment>
  </commentList>
</comments>
</file>

<file path=xl/sharedStrings.xml><?xml version="1.0" encoding="utf-8"?>
<sst xmlns="http://schemas.openxmlformats.org/spreadsheetml/2006/main" count="466" uniqueCount="343">
  <si>
    <t xml:space="preserve">ГОДОВОЙ ОТЧЕТ </t>
  </si>
  <si>
    <r>
      <t xml:space="preserve">Орган эмитента, утвердивший отчет – </t>
    </r>
    <r>
      <rPr>
        <b/>
        <sz val="8"/>
        <color indexed="8"/>
        <rFont val="Times New Roman"/>
        <family val="1"/>
      </rPr>
      <t>Годовое общее собрания акционеров общества</t>
    </r>
  </si>
  <si>
    <t>Дата изменений</t>
  </si>
  <si>
    <t>дата принятия решения</t>
  </si>
  <si>
    <t>дата вступления к обязанностям</t>
  </si>
  <si>
    <t>Ф.И.О.</t>
  </si>
  <si>
    <t>Должность</t>
  </si>
  <si>
    <t>Орган эмитента, принявший решение</t>
  </si>
  <si>
    <t>Избран (назначен) / выведен из состава (уволен,истечение срока полномочий)</t>
  </si>
  <si>
    <t>ОСНОВНЫЕ СВЕДЕНИЯ О ДОПОЛНИТЕЛЬНО ВЫПУЩЕННЫХ ЦЕННЫХ БУМАГАХ В ОТЧЕТНОМ ГОДУ***</t>
  </si>
  <si>
    <t>СУЩЕСТВЕННЫЕ ФАКТЫ В ДЕЯТЕЛЬНОСТИ ЭМИТЕНТА ЗА ОТЧЕТНЫЙ ГОД</t>
  </si>
  <si>
    <t>I. Долгосрочные активы</t>
  </si>
  <si>
    <t>Первоначальная (восстановительная) стоимость (0100, 0300)</t>
  </si>
  <si>
    <t>010</t>
  </si>
  <si>
    <t>Сумма износа (0200)</t>
  </si>
  <si>
    <t>011</t>
  </si>
  <si>
    <t>Остаточная (балансовая) стоимость (стр. 010-011)</t>
  </si>
  <si>
    <t>012</t>
  </si>
  <si>
    <t>Нематериальные активы:</t>
  </si>
  <si>
    <t>Первоначальная стоимость (0400)</t>
  </si>
  <si>
    <t>020</t>
  </si>
  <si>
    <t>Сумма амортизации (0500)</t>
  </si>
  <si>
    <t>021</t>
  </si>
  <si>
    <t>Остаточная (балансовая) стоимость (стр. 020-021)</t>
  </si>
  <si>
    <t>022</t>
  </si>
  <si>
    <t>030</t>
  </si>
  <si>
    <t>Ценные бумаги (0610)</t>
  </si>
  <si>
    <t>040</t>
  </si>
  <si>
    <t>Инвестиции в дочерние хозяйственные общества (0620)</t>
  </si>
  <si>
    <t>050</t>
  </si>
  <si>
    <t>Инвестиции в зависимые хозяйственные общества (0630)</t>
  </si>
  <si>
    <t>060</t>
  </si>
  <si>
    <t>Инвестиции в предприятие с иностранным капиталом (0640)</t>
  </si>
  <si>
    <t>070</t>
  </si>
  <si>
    <t>Прочие долгосрочные инвестиции (0690)</t>
  </si>
  <si>
    <t>080</t>
  </si>
  <si>
    <t>Оборудование к установке (0700)</t>
  </si>
  <si>
    <t>090</t>
  </si>
  <si>
    <t>Капитальные вложения (0800)</t>
  </si>
  <si>
    <t>Долгосрочная дебиторская задолженность (0910, 0920, 0930, 0940)</t>
  </si>
  <si>
    <t>Долгосрочные отсроченные расходы (0950, 0960, 0990)</t>
  </si>
  <si>
    <t>II. Текущие активы</t>
  </si>
  <si>
    <t>Производственные запасы (1000, 1100, 1500, 1600)</t>
  </si>
  <si>
    <t>Незавершенное производство (2000, 2100, 2300, 2700)</t>
  </si>
  <si>
    <t>Готовая продукция (2800)</t>
  </si>
  <si>
    <t>Товары (2900 за минусом 2980)</t>
  </si>
  <si>
    <t>Расходы будущих периодов (3100)</t>
  </si>
  <si>
    <t>Отсроченные расходы (3200)</t>
  </si>
  <si>
    <t>из нее: просроченная</t>
  </si>
  <si>
    <t>Задолженность покупателей и заказчиков (4000 за минусом 4900)</t>
  </si>
  <si>
    <t>Задолженность обособленных подразделений (4110)</t>
  </si>
  <si>
    <t>Задолженность дочерних и зависимых хозяйственных обществ (4120)</t>
  </si>
  <si>
    <t>Авансы, выданные персоналу (4200)</t>
  </si>
  <si>
    <t>Авансы, выданные поставщикам и подрядчикам (4300)</t>
  </si>
  <si>
    <t>Авансовые платежи по налогам и сборам в бюджет (4400)</t>
  </si>
  <si>
    <t>Авансовые платежи в государственные целевые фонды и по страхованию (4500)</t>
  </si>
  <si>
    <t>Задолженность учредителей по вкладам в уставный капитал (4600)</t>
  </si>
  <si>
    <t>Задолженность персонала по прочим операциям (4700)</t>
  </si>
  <si>
    <t>Прочие дебиторские задолженности (4800)</t>
  </si>
  <si>
    <t>Денежные средства в кассе (5000)</t>
  </si>
  <si>
    <t>Денежные средства на расчетном счете (5100)</t>
  </si>
  <si>
    <t>Денежные средства в иностранной валюте (5200)</t>
  </si>
  <si>
    <t>Прочие денежные средства и эквиваленты (5500, 5600, 5700)</t>
  </si>
  <si>
    <t>Краткосрочные инвестиции (5800)</t>
  </si>
  <si>
    <t>Прочие текущие активы (5900)</t>
  </si>
  <si>
    <t>Пассив</t>
  </si>
  <si>
    <t>I. Источники собственных средств</t>
  </si>
  <si>
    <t>Уставный капитал (8300)</t>
  </si>
  <si>
    <t>Добавленный капитал (8400)</t>
  </si>
  <si>
    <t>Резервный капитал (8500)</t>
  </si>
  <si>
    <t>Выкупленные собственные акции (8600)</t>
  </si>
  <si>
    <t>Нераспределенная прибыль (непокрытый убыток) (8700)</t>
  </si>
  <si>
    <t>Целевые поступления (8800)</t>
  </si>
  <si>
    <t>Резервы предстоящих расходов и платежей (8900)</t>
  </si>
  <si>
    <t>II. Обязательства</t>
  </si>
  <si>
    <t>в том числе: долгосрочная кредиторская задолженность (стр.500+520+540+560+590)</t>
  </si>
  <si>
    <t>Долгосрочная задолженность поставщикам и подрядчикам (7000)</t>
  </si>
  <si>
    <t>Долгосрочная задолженность обособленным подразделениям (7110)</t>
  </si>
  <si>
    <t>Долгосрочная задолженность дочерним и зависимым хозяйственным обществам (7120)</t>
  </si>
  <si>
    <t>Долгосрочные отсроченные  доходы  (7210, 7220, 7230)</t>
  </si>
  <si>
    <t>Долгосрочные отсроченные  обязательства по налогам и обязательным платежам (7240)</t>
  </si>
  <si>
    <t>Прочие долгосрочные отсроченные обязательства (7250, 7290)</t>
  </si>
  <si>
    <t>Авансы, полученные от покупателей и заказчиков (7300)</t>
  </si>
  <si>
    <t>Долгосрочные банковские кредиты (7810)</t>
  </si>
  <si>
    <t>Долгосрочные займы  (7820, 7830, 7840)</t>
  </si>
  <si>
    <t>Прочие долгосрочные кредиторские задолженности (7900)</t>
  </si>
  <si>
    <t>в том числе: текущая кредиторская задолженность (стр.610+630+650+670+680+690+700+710+720+760)</t>
  </si>
  <si>
    <t xml:space="preserve">из нее: просроченная текущая кредиторская задолженность </t>
  </si>
  <si>
    <t xml:space="preserve">Задолженность поставщикам и подрядчикам  (6000) </t>
  </si>
  <si>
    <t xml:space="preserve">Задолженность обособленным подразделениям (6110) </t>
  </si>
  <si>
    <t xml:space="preserve">Задолженность дочерним и зависимым хозяйственным обществам (6120) </t>
  </si>
  <si>
    <t>Отсроченные доходы (6210, 6220, 6230)</t>
  </si>
  <si>
    <t>Отсроченные  обязательства по налогам и обязательным платежам (6240)</t>
  </si>
  <si>
    <t>Прочие отсроченные обязательства (6250, 6290)</t>
  </si>
  <si>
    <t>Полученные авансы (6300)</t>
  </si>
  <si>
    <t>Задолженность по платежам в бюджет (6400)</t>
  </si>
  <si>
    <t>Задолженность по страхованию (6510)</t>
  </si>
  <si>
    <t>Задолженность по платежам в государственные целевые фонды (6520)</t>
  </si>
  <si>
    <t>Задолженность учредителям (6600)</t>
  </si>
  <si>
    <t xml:space="preserve">Задолженность по оплате труда (6700) </t>
  </si>
  <si>
    <t>Краткосрочные банковские кредиты (6810)</t>
  </si>
  <si>
    <t>Краткосрочные займы (6820, 6830, 6840)</t>
  </si>
  <si>
    <t>Текущая часть долгосрочных обязательств (6950)</t>
  </si>
  <si>
    <t>Прочие кредиторские задолженности (6900 кроме 6950)</t>
  </si>
  <si>
    <t>Актив</t>
  </si>
  <si>
    <t>Текущие обязательства, всего (стр.610+630+640+650+660+670+680+690+700+710+720+730+740+750+760)</t>
  </si>
  <si>
    <t>х</t>
  </si>
  <si>
    <t>Чистая выручка от реализации продукции (товаров, работ и услуг)</t>
  </si>
  <si>
    <t>Себестоимость реализованной продукции (товаров, работ и услуг)</t>
  </si>
  <si>
    <t>Валовая прибыль (убыток) от реализации продукции (товаров, работ и услуг) (стр.010-020)</t>
  </si>
  <si>
    <t>Расходы периода, всего (стр.050+060+070+080), в том числе:</t>
  </si>
  <si>
    <t>Расходы по реализации</t>
  </si>
  <si>
    <t>Административные расходы</t>
  </si>
  <si>
    <t>Прочие операционные расходы</t>
  </si>
  <si>
    <t>Расходы отчетного периода, исключаемые из налогооблагаемой базы в будущем</t>
  </si>
  <si>
    <t>Прочие доходы от основной деятельности</t>
  </si>
  <si>
    <t>Прибыль (убыток) от основной деятельности (стр.030-040+090)</t>
  </si>
  <si>
    <t>Доходы от финансовой деятельности, всего (стр.120+130+140+150+160), в том числе:</t>
  </si>
  <si>
    <t>Доходы в виде дивидендов</t>
  </si>
  <si>
    <t>Доходы в виде процентов</t>
  </si>
  <si>
    <t>Доходы от долгосрочной аренды (финансовый лизинг)</t>
  </si>
  <si>
    <t>Доходы от валютных курсовых разниц</t>
  </si>
  <si>
    <t>Прочие доходы от финансовой деятельности</t>
  </si>
  <si>
    <t>Расходы по финансовой деятельности (стр.180+190+200+210), в том числе:</t>
  </si>
  <si>
    <t>Расходы в виде процентов</t>
  </si>
  <si>
    <t>Расходы в виде процентов по долгосрочной аренде (финансовому лизингу)</t>
  </si>
  <si>
    <t>Убытки от валютных курсовых разниц</t>
  </si>
  <si>
    <t>Прочие расходы по финансовой деятельности</t>
  </si>
  <si>
    <t>Прибыль (убыток) от общехозяйственной деятельности (стр.100+110-170)</t>
  </si>
  <si>
    <t>Чрезвычайные прибыли и убытки</t>
  </si>
  <si>
    <t>Прибыль (убыток) до уплаты налога на доходы (прибыль) (стр.220+/-230)</t>
  </si>
  <si>
    <t>Налог на доходы (прибыль)</t>
  </si>
  <si>
    <t>Прочие налоги и сборы от прибыли</t>
  </si>
  <si>
    <t>Чистая прибыль (убыток) отчетного периода (стр.240-250-260)</t>
  </si>
  <si>
    <t>доходы (прибыль)</t>
  </si>
  <si>
    <t>расходы (убытки)</t>
  </si>
  <si>
    <t>Наименование показателя</t>
  </si>
  <si>
    <t>Код стр.</t>
  </si>
  <si>
    <t>БУХГАЛТЕРСКИЙ БАЛАНС ДЛЯ АКЦИОНЕРНЫХ ОБЩЕСТВ (тыс. сум.)</t>
  </si>
  <si>
    <t>На начало отчетного периода</t>
  </si>
  <si>
    <t>На конец отчетного периода</t>
  </si>
  <si>
    <t>За соответ. период прошлого года</t>
  </si>
  <si>
    <t>За отчетный период</t>
  </si>
  <si>
    <t>ОТЧЕТ О ФИНАНСОВЫХ РЕЗУЛЬТАТАХ ДЛЯ АКЦИОНЕРНЫХ ОБЩЕСТВ (тыс. сум.)</t>
  </si>
  <si>
    <t>НАИМЕНОВАНИЕ ЭМИТЕНТА</t>
  </si>
  <si>
    <t>Полное:</t>
  </si>
  <si>
    <t>Сокращенное:</t>
  </si>
  <si>
    <t>Наименование биржевого тикера:</t>
  </si>
  <si>
    <t>КОНТАКТНЫЕ ДАННЫЕ</t>
  </si>
  <si>
    <t>Местонахождение:</t>
  </si>
  <si>
    <t>Почтовый адрес:</t>
  </si>
  <si>
    <t>Адрес электронной почты:*</t>
  </si>
  <si>
    <t>Официальный веб-сайт:*</t>
  </si>
  <si>
    <t>БАНКОВСКИЕ РЕКВИЗИТЫ</t>
  </si>
  <si>
    <t>РЕГИСТРАЦИОННЫЕ И ИДЕНТИФИКАЦИОННЫЕ НОМЕРА, ПРИСВОЕННЫЕ:</t>
  </si>
  <si>
    <t>Наименование обслуживающего банка:</t>
  </si>
  <si>
    <t>Номер расчетного счета:</t>
  </si>
  <si>
    <t>МФО:</t>
  </si>
  <si>
    <t>регистрирующим органом:</t>
  </si>
  <si>
    <t>органом государственной налоговой службы (ИНН):</t>
  </si>
  <si>
    <t>КФС:</t>
  </si>
  <si>
    <t xml:space="preserve">ОКПО: </t>
  </si>
  <si>
    <t>ОКОНХ:</t>
  </si>
  <si>
    <t>СОАТО:</t>
  </si>
  <si>
    <t>НОМЕРА, ПРИСВОЕННЫЕ ОРГАНОМ ГОСУДАРСТВЕННОЙ СТАТИСТИКИ:</t>
  </si>
  <si>
    <r>
      <t>Долгосрочные обязательства, всего</t>
    </r>
    <r>
      <rPr>
        <sz val="7"/>
        <color indexed="8"/>
        <rFont val="Times New Roman"/>
        <family val="1"/>
      </rPr>
      <t xml:space="preserve"> (стр.500+520+530+540+550+560+570+580+590)</t>
    </r>
  </si>
  <si>
    <r>
      <t xml:space="preserve">Итого по разделу II </t>
    </r>
    <r>
      <rPr>
        <sz val="7"/>
        <color indexed="8"/>
        <rFont val="Times New Roman"/>
        <family val="1"/>
      </rPr>
      <t xml:space="preserve"> (стр.490+600)</t>
    </r>
  </si>
  <si>
    <r>
      <t xml:space="preserve">Всего по пассиву баланса </t>
    </r>
    <r>
      <rPr>
        <sz val="7"/>
        <color indexed="8"/>
        <rFont val="Times New Roman"/>
        <family val="1"/>
      </rPr>
      <t>(стр.480+770)</t>
    </r>
  </si>
  <si>
    <r>
      <t xml:space="preserve">I Итого по разделу I </t>
    </r>
    <r>
      <rPr>
        <sz val="7"/>
        <color indexed="8"/>
        <rFont val="Times New Roman"/>
        <family val="1"/>
      </rPr>
      <t xml:space="preserve"> (стр.410+420+430-440+450+460+470)</t>
    </r>
  </si>
  <si>
    <r>
      <t>Товарно-материальные запасы,</t>
    </r>
    <r>
      <rPr>
        <sz val="7"/>
        <color indexed="8"/>
        <rFont val="Times New Roman"/>
        <family val="1"/>
      </rPr>
      <t xml:space="preserve"> всего (стр.150+160+170+180), в том числе:</t>
    </r>
  </si>
  <si>
    <r>
      <t>Дебиторы,</t>
    </r>
    <r>
      <rPr>
        <sz val="7"/>
        <color indexed="8"/>
        <rFont val="Times New Roman"/>
        <family val="1"/>
      </rPr>
      <t xml:space="preserve"> всего (стр.220+240+250+260+270+280+290+300+310)</t>
    </r>
  </si>
  <si>
    <r>
      <t xml:space="preserve">Денежные средства, </t>
    </r>
    <r>
      <rPr>
        <sz val="7"/>
        <color indexed="8"/>
        <rFont val="Times New Roman"/>
        <family val="1"/>
      </rPr>
      <t>всего (стр.330+340+350+360), в том числе:</t>
    </r>
  </si>
  <si>
    <r>
      <t xml:space="preserve">Итого по разделу II </t>
    </r>
    <r>
      <rPr>
        <sz val="7"/>
        <color indexed="8"/>
        <rFont val="Times New Roman"/>
        <family val="1"/>
      </rPr>
      <t xml:space="preserve"> (стр. 140+190+200+210+320+370+380)</t>
    </r>
  </si>
  <si>
    <r>
      <t>Всего по активу баланса</t>
    </r>
    <r>
      <rPr>
        <sz val="7"/>
        <color indexed="8"/>
        <rFont val="Times New Roman"/>
        <family val="1"/>
      </rPr>
      <t xml:space="preserve"> (стр.130+стр.390)</t>
    </r>
  </si>
  <si>
    <r>
      <t xml:space="preserve">Долгосрочные инвестиции, </t>
    </r>
    <r>
      <rPr>
        <sz val="7"/>
        <color indexed="8"/>
        <rFont val="Times New Roman"/>
        <family val="1"/>
      </rPr>
      <t>всего (стр.040+050+060+070+080), в том числе:</t>
    </r>
  </si>
  <si>
    <r>
      <t xml:space="preserve">Итого по разделу I </t>
    </r>
    <r>
      <rPr>
        <sz val="7"/>
        <color indexed="8"/>
        <rFont val="Times New Roman"/>
        <family val="1"/>
      </rPr>
      <t xml:space="preserve"> (стр. 012+022+030+090+100+110+120)</t>
    </r>
  </si>
  <si>
    <t>ПОКАЗАТЕЛИ ФИНАНСОВО – ЭКОНОМИЧЕСКОГО СОСТОЯНИЯ ЭМИТЕНТА</t>
  </si>
  <si>
    <t>Коэффициент рентабельности уставного капитала:</t>
  </si>
  <si>
    <t>Коэффициент покрытия общий платежеспособности:</t>
  </si>
  <si>
    <t xml:space="preserve">Коэффициент абсолютной ликвидности: </t>
  </si>
  <si>
    <t>Коэффициент соотношения собственных и привлеченных средств:</t>
  </si>
  <si>
    <t>Соотношение собственных и заемных средств эмитента:</t>
  </si>
  <si>
    <t>ОБЪЕМ НАЧИСЛЕННЫХ ДОХОДОВ ПО ЦЕННЫМ БУМАГАМ В ОТЧЕТНОМ ГОДУ</t>
  </si>
  <si>
    <t>По простым акциям</t>
  </si>
  <si>
    <t>в сумах на одну акцию:</t>
  </si>
  <si>
    <t>в процентах к номинальной стоимости одной акции:</t>
  </si>
  <si>
    <t>По привилегированным акциям</t>
  </si>
  <si>
    <t>По иным ценным бумагам</t>
  </si>
  <si>
    <t>в сумах на одну ценную бумагу:</t>
  </si>
  <si>
    <t>в процентах к номинальной стоимости одной ценной бумаги:</t>
  </si>
  <si>
    <t>по итогам отчетного периода (в сумах):</t>
  </si>
  <si>
    <t>по итогам предыдущих периодов (в сумах):</t>
  </si>
  <si>
    <t>ИМЕЮЩАЯСЯ ЗАДОЛЖЕННОСТЬ ПО ВЫПЛАТЕ ДОХОДОВ ПО ЦЕННЫМ БУМАГАМ</t>
  </si>
  <si>
    <t>нет</t>
  </si>
  <si>
    <t>№</t>
  </si>
  <si>
    <t>Наименование существенного факта</t>
  </si>
  <si>
    <t>№ сущ. факта</t>
  </si>
  <si>
    <t>Дата наступления сущ. факта</t>
  </si>
  <si>
    <t xml:space="preserve">Дата публикации сущ. факта
</t>
  </si>
  <si>
    <t>Решения, принятые высшим органом управления эмитента</t>
  </si>
  <si>
    <t>СВЕДЕНИЯ О РЕЗУЛЬТАТАХ АУДИТОРСКОЙ ПРОВЕРКИ</t>
  </si>
  <si>
    <t>Наименование аудиторской организации:</t>
  </si>
  <si>
    <t>Дата выдачи лицензии:</t>
  </si>
  <si>
    <t>Номер лицензии:</t>
  </si>
  <si>
    <t>Вид заключения:</t>
  </si>
  <si>
    <t>Дата выдачи аудиторского заключения:</t>
  </si>
  <si>
    <t>Номер аудиторского заключения:</t>
  </si>
  <si>
    <t>Ф.И.О. аудитора (аудиторов), проводившего проверку:</t>
  </si>
  <si>
    <t>Копия аудиторского заключения:</t>
  </si>
  <si>
    <t>Положительное</t>
  </si>
  <si>
    <t>СПИСОК АФФИЛИРОВАННЫХ ЛИЦ (по состоянию на конец отчетного года)</t>
  </si>
  <si>
    <t>СПИСОК ЗАКЛЮЧЕННЫХ СДЕЛОК С АФФИЛИРОВАННЫМИ ЛИЦАМИ ОТЧЕТНОМ ГОДУ</t>
  </si>
  <si>
    <t>СПИСОК ЗАКЛЮЧЕННЫХ КРУПНЫХ СДЕЛОК В ОТЧЕТНОМ ГОДУ</t>
  </si>
  <si>
    <t>Ф.И.О. или полное наименование</t>
  </si>
  <si>
    <t>Местонахождение (местожительство) (государство, область, город, район)</t>
  </si>
  <si>
    <t>Основание, по которому они признаются аффил. лицами</t>
  </si>
  <si>
    <t>Дата наступления</t>
  </si>
  <si>
    <t>Дата заключения сделки</t>
  </si>
  <si>
    <t>Ф.И.О. или полное наименование контрагента</t>
  </si>
  <si>
    <t>Предмет сделки</t>
  </si>
  <si>
    <t>Сумма</t>
  </si>
  <si>
    <t>Орган эмитента, принявший решение по сделкам</t>
  </si>
  <si>
    <t>Полные формулировки решений, принятых по сделкам</t>
  </si>
  <si>
    <t>Кем является эмитент по сделке (приобретателем /отчуждателем товаров и услуг)</t>
  </si>
  <si>
    <t xml:space="preserve">Ф.И.О. руководителя исполнительного органа: </t>
  </si>
  <si>
    <t>Ф.И.О. главного бухгалтера:</t>
  </si>
  <si>
    <t xml:space="preserve">Ф.И.О. уполномоченного лица, разместившего информацию на веб-сайте: </t>
  </si>
  <si>
    <t>Приложения №1 к данному отчету</t>
  </si>
  <si>
    <t>Крупные сделки в отчетном году не заключались</t>
  </si>
  <si>
    <t>144</t>
  </si>
  <si>
    <t>Избран (назначен)</t>
  </si>
  <si>
    <t>АКЦИОНЕРНОГО ОБЩЕСТВА «1 – TEMIR BETON MAHSULOTLARI ZAVODI»</t>
  </si>
  <si>
    <t>Акционерное общество «1 – TEMIR BETON MAHSULOTLARI ZAVODI»</t>
  </si>
  <si>
    <t>АО «1 – TEMIR BETON MAHSULOTLARI ZAVODI»</t>
  </si>
  <si>
    <t>102163, Ташкентская область, Кибрайский район, поселок Ялангач</t>
  </si>
  <si>
    <t>kibrayjbi1@mail.ru</t>
  </si>
  <si>
    <t>www.jbi1.uz</t>
  </si>
  <si>
    <t>Государственная налоговоя инспекция Кибрайского района, ИНН: 200 607 109</t>
  </si>
  <si>
    <t>14832514</t>
  </si>
  <si>
    <t>16140</t>
  </si>
  <si>
    <t>1727248556</t>
  </si>
  <si>
    <t>Хокимият Кибрайского района Ташкентской области – от 26 августа 2014 года за №107 – П</t>
  </si>
  <si>
    <t>Джамалов Вася Шамсиевич</t>
  </si>
  <si>
    <t>Директор</t>
  </si>
  <si>
    <t>по итогам отчетного периода (в тыс. сумах):</t>
  </si>
  <si>
    <t>по итогам предыдущих периодов (в тыс. сумах):</t>
  </si>
  <si>
    <t>Наблюдательный совет общества</t>
  </si>
  <si>
    <t>Малюга Вадим Геннадиевич</t>
  </si>
  <si>
    <t>Тимкова Людмила Михайловна</t>
  </si>
  <si>
    <t>Республика Узбекистан, город Ташкент, Шайхантахурский район</t>
  </si>
  <si>
    <t>Республика Узбекистан, город Ташкент, Шайхантахурский район, улица Навоий, 22</t>
  </si>
  <si>
    <t>ИЗМЕНЕНИЯ В СОСТАВЕ НАБЛЮДАТЕЛЬНОГО СОВЕТА, РЕВИЗИОННОЙ КОМИССИИ ИЛИ ИСПОЛНИТЕЛЬНОГО ОРГАНА</t>
  </si>
  <si>
    <t>Губайдулин Равиль Матфуллаевич</t>
  </si>
  <si>
    <t>Ходжаев Фаррух Рахимджанович</t>
  </si>
  <si>
    <t>06</t>
  </si>
  <si>
    <t>08</t>
  </si>
  <si>
    <t>36</t>
  </si>
  <si>
    <t>Изменения в списке аффилированных лиц</t>
  </si>
  <si>
    <t>Унитарное предприятие «Taxiatoshgidroenergoqurilish» АО «O'zbekgidroenergoqurilish»</t>
  </si>
  <si>
    <t>Унитарное предприятие «ToshIESqurilish» АО «O'zbekgidroenergoqurilish»</t>
  </si>
  <si>
    <t>Унитарное предприятие «Chorbog' GES Qurilish» АО «O'zbekgidroenergoqurilish»</t>
  </si>
  <si>
    <t>Унитарное предприятие «SirdaryoIESqurilish» АО «O'zbekgidroenergoqurilish»</t>
  </si>
  <si>
    <t>Унитарное предприятие «AngrenIESqurilish» АО «O'zbekgidroenergoqurilish»</t>
  </si>
  <si>
    <t>Унитарное предприятие «TalimarjonIESqurilish» АО «O'zbekgidroenergoqurilish»</t>
  </si>
  <si>
    <t>Унитарное предприятие «NavoiIESqurilish» АО «O'zbekgidroenergoqurilish»</t>
  </si>
  <si>
    <t>Унитарное предприятие «Maxsusenergomontaj» АО «O'zbekgidroenergoqurilish»</t>
  </si>
  <si>
    <t>Унитарное предприятие «Mexanizatsiyalashgan ishlar boshqarmasi» АО «O'zbekgidroenergoqurilish»</t>
  </si>
  <si>
    <t>Унитарное предприятие «Sanoatuyenergoqurilish» АО «O'zbekgidroenergoqurilish»</t>
  </si>
  <si>
    <t>Унитарное предприятие «Yangi - Angrenissiqlikenergomontaj» АО «O'zbekgidroenergoqurilish»</t>
  </si>
  <si>
    <t>Унитарное предприятие «Gidromontaj» АО «O'zbekgidroenergoqurilish»</t>
  </si>
  <si>
    <t>Унитарное предприятие «Maxsusgidroenergomontaj» АО «O'zbekgidroenergoqurilish»</t>
  </si>
  <si>
    <t>Унитарное предприятие «Avtotransport energoqurilish» АО «O'zbekgidroenergoqurilish»</t>
  </si>
  <si>
    <t>Унитарное предприятие «Bosmaxona» АО «O'zbekgidroenergoqurilish»</t>
  </si>
  <si>
    <t>Унитарное предприятие «Energoqurilishindustriya» АО «O'zbekgidroenergoqurilish»</t>
  </si>
  <si>
    <t>Унитарное предприятие «Energoqurilishbutlash» АО «O'zbekgidroenergoqurilish»</t>
  </si>
  <si>
    <t>Негосударственное образовательное учреждение «O'quvenergoqurilish»</t>
  </si>
  <si>
    <t>Республика Узбекистан, Республика Каракалпакстан, город Тахиаташ, улица Рашидова, 30</t>
  </si>
  <si>
    <t>Республика Узбекистан, Ташкентская область, Кибрайский район, поселок ТашГРЭС</t>
  </si>
  <si>
    <t>Республика Узбекистан, Ташкентская область, Бостанликский район, поселок Чарвак</t>
  </si>
  <si>
    <t>Республика Узбекистан, Сырдарьинская область, город Ширин</t>
  </si>
  <si>
    <t>Республика Узбекистан, Ташкентская область, Ахангаранский район, поселок Нуробод</t>
  </si>
  <si>
    <t>Республика Узбекистан, Кашкадарьинская область, Нишанский район, поселок Нуристон</t>
  </si>
  <si>
    <t>Республика Узбекистан, Навоийская область, город Навои</t>
  </si>
  <si>
    <t>Республика Узбекистан, город Ташкент, Чиланзарский район, улица Чорбог, 42</t>
  </si>
  <si>
    <t>Республика Узбекистан, Ташкентская область, Бостанликский район, поселок Искандер</t>
  </si>
  <si>
    <t>Республика Узбекистан, город Ташкент, Учтепинский район, улица Шахзода, 3а</t>
  </si>
  <si>
    <t>Республика Узбекистан, город Ташкент, улица Сайрам, 39</t>
  </si>
  <si>
    <t>Республика Узбекистан, город Ташкент,                                      Мирзо Улугбекский район</t>
  </si>
  <si>
    <t>Республика Узбекистан, город Ташкент,                                     Юнусабадский район</t>
  </si>
  <si>
    <t>Изменение в составе исполнительного органа</t>
  </si>
  <si>
    <t>Изменение в составе наблюдательного совета</t>
  </si>
  <si>
    <t>BTBM</t>
  </si>
  <si>
    <t>Глазунова Ирина Владимировна</t>
  </si>
  <si>
    <t>Избрана (назначена)</t>
  </si>
  <si>
    <t>Djamalov Vasya Shamsiyevich</t>
  </si>
  <si>
    <t>Тургунов Жахонгир Ахаджонович</t>
  </si>
  <si>
    <t>Республика Узбекистан, город Ташкент, Мирабадский район</t>
  </si>
  <si>
    <t>AT «Xalq bank» Qibray filiali</t>
  </si>
  <si>
    <t>2021 0000 3001 2495 9001</t>
  </si>
  <si>
    <t>00446</t>
  </si>
  <si>
    <t>Член наблюдательного совета Директор ООО «Kapital-Depozit»</t>
  </si>
  <si>
    <t xml:space="preserve">Член наблюдательного совета Главный инженер ПИНИ АО «Средазэнергосетьпроект» </t>
  </si>
  <si>
    <t xml:space="preserve">Ходжаев Фаррух Рахимджанович </t>
  </si>
  <si>
    <t>Владеет 21% голосующих акций общества</t>
  </si>
  <si>
    <t>Более 20% доли в УФ предприятия владеет AO «O'zbekgidroenergoqurilish», также владеющий 21% в УФ общества</t>
  </si>
  <si>
    <t>Казанцев Вячеслав Юрьевич</t>
  </si>
  <si>
    <t>Годовое общее собрание акционеров</t>
  </si>
  <si>
    <t>Пернабеков Юсуф Тунгушович</t>
  </si>
  <si>
    <t>Ревизионная комиссия общества Начальник отдела закупок и комплектации АО «O'zbekgidroenergoqurilish»</t>
  </si>
  <si>
    <t>Член наблюдательного совета УП «Узэлектросеть»</t>
  </si>
  <si>
    <t xml:space="preserve">Губайдуллин Равиль Матфуллаевич </t>
  </si>
  <si>
    <t xml:space="preserve">Изменение в составе ревизионной комиссии </t>
  </si>
  <si>
    <t>Аудиторская организация ООО «MASLAXAT-XARAKAT»</t>
  </si>
  <si>
    <t>АФ №00797</t>
  </si>
  <si>
    <t>Республика Узбекистан, город Ташкент,Юнусабадский район</t>
  </si>
  <si>
    <t>по итогам 2019 года</t>
  </si>
  <si>
    <r>
      <t xml:space="preserve">Дата утверждения отчета – </t>
    </r>
    <r>
      <rPr>
        <b/>
        <sz val="8"/>
        <color indexed="8"/>
        <rFont val="Times New Roman"/>
        <family val="1"/>
      </rPr>
      <t>16 сентября</t>
    </r>
    <r>
      <rPr>
        <b/>
        <sz val="8"/>
        <color indexed="8"/>
        <rFont val="Times New Roman"/>
        <family val="1"/>
      </rPr>
      <t xml:space="preserve"> 2020 года</t>
    </r>
  </si>
  <si>
    <t>Остонов Ризо Мирзаевич</t>
  </si>
  <si>
    <t>Член наблюдательного совета ЗД «Гидромахсускурилиш»</t>
  </si>
  <si>
    <t>Ревизионная комиссия общества Государственная налоговоя инспекция Кибрайского района, ИНН: 200 607 109</t>
  </si>
  <si>
    <t>Член наблюдательного совета Директор УП "Энергокурилишбутлаш"</t>
  </si>
  <si>
    <t xml:space="preserve">Годовое общее собрание акционеров </t>
  </si>
  <si>
    <t xml:space="preserve">10 августа 2020 года </t>
  </si>
  <si>
    <t>№ 11</t>
  </si>
  <si>
    <t xml:space="preserve">Остонов Ризо Мирзаевич </t>
  </si>
  <si>
    <t>Бараева Елена Михайловна</t>
  </si>
  <si>
    <t>Юсупов Саид Махамедюнусович</t>
  </si>
  <si>
    <t>Член наблюдательного совета Главный специалист службы корпоративных отношений с акционерами  АО «O'zbekgidroenergoqurilish»</t>
  </si>
  <si>
    <t xml:space="preserve">Член наблюдательного совета Советник Генерального директора АО «O'zbekgidroenergoqurilish» </t>
  </si>
  <si>
    <t xml:space="preserve">Вахобов Анвар  Абдуманоп угли </t>
  </si>
  <si>
    <t>Ревизионная комиссия общества специалист первой категории ООО «Kapital-Depozit</t>
  </si>
  <si>
    <t>Выведен из состава(уволен)</t>
  </si>
  <si>
    <t>Ревизионная комиссия общества начальник отдела ООО «Kapital-Depozit</t>
  </si>
  <si>
    <t>350,0000</t>
  </si>
  <si>
    <t xml:space="preserve">24,00 </t>
  </si>
  <si>
    <t>0,0000</t>
  </si>
  <si>
    <t>0,00</t>
  </si>
  <si>
    <t>Начисление  доходов по ценным бумагам</t>
  </si>
  <si>
    <t>32</t>
  </si>
  <si>
    <t>Акционерное общество «O'zbekgidroenergoqurilish»</t>
  </si>
  <si>
    <t>Абдуллаев Сарвар Абдуллаевич</t>
  </si>
  <si>
    <t xml:space="preserve"> Аудитор  Киреева Вазира Кадыржановна</t>
  </si>
  <si>
    <t>33050,5 тыс.сум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</si>
</sst>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soʻm&quot;;\-#,##0\ &quot;soʻm&quot;"/>
    <numFmt numFmtId="165" formatCode="#,##0\ &quot;soʻm&quot;;[Red]\-#,##0\ &quot;soʻm&quot;"/>
    <numFmt numFmtId="166" formatCode="#,##0.00\ &quot;soʻm&quot;;\-#,##0.00\ &quot;soʻm&quot;"/>
    <numFmt numFmtId="167" formatCode="#,##0.00\ &quot;soʻm&quot;;[Red]\-#,##0.00\ &quot;soʻm&quot;"/>
    <numFmt numFmtId="168" formatCode="_-* #,##0\ &quot;soʻm&quot;_-;\-* #,##0\ &quot;soʻm&quot;_-;_-* &quot;-&quot;\ &quot;soʻm&quot;_-;_-@_-"/>
    <numFmt numFmtId="169" formatCode="_-* #,##0\ _s_o_ʻ_m_-;\-* #,##0\ _s_o_ʻ_m_-;_-* &quot;-&quot;\ _s_o_ʻ_m_-;_-@_-"/>
    <numFmt numFmtId="170" formatCode="_-* #,##0.00\ &quot;soʻm&quot;_-;\-* #,##0.00\ &quot;soʻm&quot;_-;_-* &quot;-&quot;??\ &quot;soʻm&quot;_-;_-@_-"/>
    <numFmt numFmtId="171" formatCode="_-* #,##0.00\ _s_o_ʻ_m_-;\-* #,##0.00\ _s_o_ʻ_m_-;_-* &quot;-&quot;??\ _s_o_ʻ_m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_₽"/>
    <numFmt numFmtId="183" formatCode="#,##0.00_р_."/>
    <numFmt numFmtId="184" formatCode="mmm/yyyy"/>
    <numFmt numFmtId="185" formatCode="0.0"/>
    <numFmt numFmtId="186" formatCode="0.000"/>
    <numFmt numFmtId="187" formatCode="0.0000"/>
    <numFmt numFmtId="188" formatCode="mmm\-yyyy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7"/>
      <color theme="1"/>
      <name val="Times New Roman"/>
      <family val="1"/>
    </font>
    <font>
      <sz val="7"/>
      <color rgb="FF000000"/>
      <name val="Times New Roman"/>
      <family val="1"/>
    </font>
    <font>
      <b/>
      <sz val="7"/>
      <color rgb="FF000000"/>
      <name val="Times New Roman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2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33" borderId="10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wrapText="1"/>
    </xf>
    <xf numFmtId="0" fontId="40" fillId="0" borderId="10" xfId="0" applyFont="1" applyFill="1" applyBorder="1" applyAlignment="1">
      <alignment horizontal="center" wrapText="1"/>
    </xf>
    <xf numFmtId="0" fontId="40" fillId="0" borderId="12" xfId="0" applyFont="1" applyFill="1" applyBorder="1" applyAlignment="1">
      <alignment horizontal="center" wrapText="1"/>
    </xf>
    <xf numFmtId="182" fontId="40" fillId="0" borderId="12" xfId="0" applyNumberFormat="1" applyFont="1" applyFill="1" applyBorder="1" applyAlignment="1">
      <alignment horizontal="center" wrapText="1"/>
    </xf>
    <xf numFmtId="0" fontId="43" fillId="0" borderId="10" xfId="0" applyFont="1" applyFill="1" applyBorder="1" applyAlignment="1">
      <alignment horizontal="center" wrapText="1"/>
    </xf>
    <xf numFmtId="3" fontId="41" fillId="0" borderId="10" xfId="0" applyNumberFormat="1" applyFont="1" applyFill="1" applyBorder="1" applyAlignment="1">
      <alignment horizontal="center" wrapText="1"/>
    </xf>
    <xf numFmtId="3" fontId="41" fillId="0" borderId="12" xfId="0" applyNumberFormat="1" applyFont="1" applyFill="1" applyBorder="1" applyAlignment="1">
      <alignment horizontal="center" wrapText="1"/>
    </xf>
    <xf numFmtId="182" fontId="40" fillId="0" borderId="10" xfId="0" applyNumberFormat="1" applyFont="1" applyFill="1" applyBorder="1" applyAlignment="1">
      <alignment horizontal="center" wrapText="1"/>
    </xf>
    <xf numFmtId="0" fontId="41" fillId="0" borderId="10" xfId="0" applyFont="1" applyFill="1" applyBorder="1" applyAlignment="1">
      <alignment horizontal="center" wrapText="1"/>
    </xf>
    <xf numFmtId="0" fontId="41" fillId="0" borderId="12" xfId="0" applyFont="1" applyFill="1" applyBorder="1" applyAlignment="1">
      <alignment horizontal="center" wrapText="1"/>
    </xf>
    <xf numFmtId="182" fontId="41" fillId="0" borderId="10" xfId="0" applyNumberFormat="1" applyFont="1" applyFill="1" applyBorder="1" applyAlignment="1">
      <alignment horizontal="center" wrapText="1"/>
    </xf>
    <xf numFmtId="0" fontId="40" fillId="0" borderId="10" xfId="0" applyFont="1" applyFill="1" applyBorder="1" applyAlignment="1">
      <alignment horizontal="center" vertical="center"/>
    </xf>
    <xf numFmtId="14" fontId="40" fillId="0" borderId="10" xfId="0" applyNumberFormat="1" applyFont="1" applyFill="1" applyBorder="1" applyAlignment="1">
      <alignment horizontal="center" vertical="center" wrapText="1"/>
    </xf>
    <xf numFmtId="0" fontId="40" fillId="0" borderId="0" xfId="0" applyFont="1" applyFill="1" applyAlignment="1">
      <alignment vertical="center"/>
    </xf>
    <xf numFmtId="0" fontId="41" fillId="0" borderId="13" xfId="0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3" fontId="41" fillId="0" borderId="14" xfId="0" applyNumberFormat="1" applyFont="1" applyFill="1" applyBorder="1" applyAlignment="1">
      <alignment horizontal="right" vertical="center" wrapText="1" indent="1"/>
    </xf>
    <xf numFmtId="0" fontId="40" fillId="0" borderId="14" xfId="0" applyFont="1" applyFill="1" applyBorder="1" applyAlignment="1">
      <alignment horizontal="right" vertical="center" wrapText="1" indent="1"/>
    </xf>
    <xf numFmtId="3" fontId="40" fillId="0" borderId="0" xfId="0" applyNumberFormat="1" applyFont="1" applyAlignment="1">
      <alignment vertical="center"/>
    </xf>
    <xf numFmtId="3" fontId="41" fillId="0" borderId="15" xfId="0" applyNumberFormat="1" applyFont="1" applyFill="1" applyBorder="1" applyAlignment="1">
      <alignment horizontal="center" wrapText="1"/>
    </xf>
    <xf numFmtId="0" fontId="40" fillId="0" borderId="15" xfId="0" applyFont="1" applyFill="1" applyBorder="1" applyAlignment="1">
      <alignment horizontal="center" wrapText="1"/>
    </xf>
    <xf numFmtId="182" fontId="40" fillId="0" borderId="15" xfId="0" applyNumberFormat="1" applyFont="1" applyFill="1" applyBorder="1" applyAlignment="1">
      <alignment horizontal="center" wrapText="1"/>
    </xf>
    <xf numFmtId="182" fontId="41" fillId="0" borderId="15" xfId="0" applyNumberFormat="1" applyFont="1" applyFill="1" applyBorder="1" applyAlignment="1">
      <alignment horizontal="center" wrapText="1"/>
    </xf>
    <xf numFmtId="0" fontId="41" fillId="0" borderId="15" xfId="0" applyFont="1" applyFill="1" applyBorder="1" applyAlignment="1">
      <alignment horizontal="center" wrapText="1"/>
    </xf>
    <xf numFmtId="49" fontId="43" fillId="0" borderId="14" xfId="0" applyNumberFormat="1" applyFont="1" applyFill="1" applyBorder="1" applyAlignment="1">
      <alignment horizontal="center" vertical="center" wrapText="1"/>
    </xf>
    <xf numFmtId="49" fontId="42" fillId="0" borderId="14" xfId="0" applyNumberFormat="1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 wrapText="1"/>
    </xf>
    <xf numFmtId="49" fontId="41" fillId="34" borderId="10" xfId="0" applyNumberFormat="1" applyFont="1" applyFill="1" applyBorder="1" applyAlignment="1">
      <alignment horizontal="center" vertical="center"/>
    </xf>
    <xf numFmtId="0" fontId="41" fillId="35" borderId="16" xfId="0" applyFont="1" applyFill="1" applyBorder="1" applyAlignment="1">
      <alignment horizontal="center" vertical="center"/>
    </xf>
    <xf numFmtId="14" fontId="40" fillId="36" borderId="10" xfId="0" applyNumberFormat="1" applyFont="1" applyFill="1" applyBorder="1" applyAlignment="1">
      <alignment horizontal="center" vertical="center" wrapText="1"/>
    </xf>
    <xf numFmtId="182" fontId="40" fillId="37" borderId="15" xfId="0" applyNumberFormat="1" applyFont="1" applyFill="1" applyBorder="1" applyAlignment="1">
      <alignment horizontal="center" wrapText="1"/>
    </xf>
    <xf numFmtId="0" fontId="41" fillId="34" borderId="10" xfId="0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 wrapText="1"/>
    </xf>
    <xf numFmtId="14" fontId="40" fillId="34" borderId="10" xfId="0" applyNumberFormat="1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wrapText="1"/>
    </xf>
    <xf numFmtId="3" fontId="41" fillId="0" borderId="17" xfId="0" applyNumberFormat="1" applyFont="1" applyFill="1" applyBorder="1" applyAlignment="1">
      <alignment horizontal="center" wrapText="1"/>
    </xf>
    <xf numFmtId="0" fontId="41" fillId="0" borderId="17" xfId="0" applyFont="1" applyFill="1" applyBorder="1" applyAlignment="1">
      <alignment horizontal="center" wrapText="1"/>
    </xf>
    <xf numFmtId="3" fontId="41" fillId="0" borderId="18" xfId="0" applyNumberFormat="1" applyFont="1" applyFill="1" applyBorder="1" applyAlignment="1">
      <alignment horizontal="center" wrapText="1"/>
    </xf>
    <xf numFmtId="0" fontId="41" fillId="0" borderId="19" xfId="0" applyFont="1" applyFill="1" applyBorder="1" applyAlignment="1">
      <alignment horizontal="center" wrapText="1"/>
    </xf>
    <xf numFmtId="0" fontId="41" fillId="0" borderId="10" xfId="0" applyFont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49" fontId="41" fillId="34" borderId="17" xfId="0" applyNumberFormat="1" applyFont="1" applyFill="1" applyBorder="1" applyAlignment="1">
      <alignment horizontal="center" vertical="center"/>
    </xf>
    <xf numFmtId="14" fontId="41" fillId="34" borderId="14" xfId="0" applyNumberFormat="1" applyFont="1" applyFill="1" applyBorder="1" applyAlignment="1">
      <alignment horizontal="center" vertical="center"/>
    </xf>
    <xf numFmtId="14" fontId="41" fillId="34" borderId="15" xfId="0" applyNumberFormat="1" applyFont="1" applyFill="1" applyBorder="1" applyAlignment="1">
      <alignment horizontal="center" vertical="center"/>
    </xf>
    <xf numFmtId="14" fontId="40" fillId="0" borderId="14" xfId="0" applyNumberFormat="1" applyFont="1" applyFill="1" applyBorder="1" applyAlignment="1">
      <alignment horizontal="center" vertical="center"/>
    </xf>
    <xf numFmtId="14" fontId="40" fillId="0" borderId="15" xfId="0" applyNumberFormat="1" applyFont="1" applyFill="1" applyBorder="1" applyAlignment="1">
      <alignment horizontal="center" vertical="center"/>
    </xf>
    <xf numFmtId="0" fontId="45" fillId="0" borderId="20" xfId="0" applyFont="1" applyFill="1" applyBorder="1" applyAlignment="1">
      <alignment horizontal="left" vertical="center" wrapText="1"/>
    </xf>
    <xf numFmtId="0" fontId="45" fillId="0" borderId="21" xfId="0" applyFont="1" applyFill="1" applyBorder="1" applyAlignment="1">
      <alignment horizontal="left" vertical="center" wrapText="1"/>
    </xf>
    <xf numFmtId="0" fontId="45" fillId="0" borderId="15" xfId="0" applyFont="1" applyFill="1" applyBorder="1" applyAlignment="1">
      <alignment horizontal="left" vertical="center" wrapText="1"/>
    </xf>
    <xf numFmtId="0" fontId="40" fillId="34" borderId="22" xfId="0" applyNumberFormat="1" applyFont="1" applyFill="1" applyBorder="1" applyAlignment="1">
      <alignment horizontal="left" vertical="center" wrapText="1"/>
    </xf>
    <xf numFmtId="0" fontId="40" fillId="34" borderId="23" xfId="0" applyNumberFormat="1" applyFont="1" applyFill="1" applyBorder="1" applyAlignment="1">
      <alignment horizontal="left" vertical="center" wrapText="1"/>
    </xf>
    <xf numFmtId="0" fontId="40" fillId="34" borderId="18" xfId="0" applyNumberFormat="1" applyFont="1" applyFill="1" applyBorder="1" applyAlignment="1">
      <alignment horizontal="left" vertical="center" wrapText="1"/>
    </xf>
    <xf numFmtId="0" fontId="40" fillId="34" borderId="14" xfId="0" applyNumberFormat="1" applyFont="1" applyFill="1" applyBorder="1" applyAlignment="1">
      <alignment horizontal="left" vertical="center" wrapText="1"/>
    </xf>
    <xf numFmtId="0" fontId="40" fillId="34" borderId="21" xfId="0" applyNumberFormat="1" applyFont="1" applyFill="1" applyBorder="1" applyAlignment="1">
      <alignment horizontal="left" vertical="center" wrapText="1"/>
    </xf>
    <xf numFmtId="0" fontId="40" fillId="34" borderId="15" xfId="0" applyNumberFormat="1" applyFont="1" applyFill="1" applyBorder="1" applyAlignment="1">
      <alignment horizontal="left" vertical="center" wrapText="1"/>
    </xf>
    <xf numFmtId="14" fontId="41" fillId="34" borderId="10" xfId="0" applyNumberFormat="1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 wrapText="1"/>
    </xf>
    <xf numFmtId="0" fontId="43" fillId="33" borderId="24" xfId="0" applyFont="1" applyFill="1" applyBorder="1" applyAlignment="1">
      <alignment horizontal="center" vertical="center" wrapText="1"/>
    </xf>
    <xf numFmtId="0" fontId="43" fillId="33" borderId="23" xfId="0" applyFont="1" applyFill="1" applyBorder="1" applyAlignment="1">
      <alignment horizontal="center" vertical="center" wrapText="1"/>
    </xf>
    <xf numFmtId="0" fontId="43" fillId="33" borderId="25" xfId="0" applyFont="1" applyFill="1" applyBorder="1" applyAlignment="1">
      <alignment horizontal="center" vertical="center" wrapText="1"/>
    </xf>
    <xf numFmtId="0" fontId="43" fillId="33" borderId="26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 wrapText="1"/>
    </xf>
    <xf numFmtId="0" fontId="43" fillId="33" borderId="27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28" xfId="0" applyFont="1" applyFill="1" applyBorder="1" applyAlignment="1">
      <alignment horizontal="center" vertical="center"/>
    </xf>
    <xf numFmtId="0" fontId="41" fillId="33" borderId="29" xfId="0" applyFont="1" applyFill="1" applyBorder="1" applyAlignment="1">
      <alignment horizontal="center" vertical="center"/>
    </xf>
    <xf numFmtId="0" fontId="41" fillId="33" borderId="30" xfId="0" applyFont="1" applyFill="1" applyBorder="1" applyAlignment="1">
      <alignment horizontal="center" vertical="center"/>
    </xf>
    <xf numFmtId="0" fontId="41" fillId="33" borderId="31" xfId="0" applyFont="1" applyFill="1" applyBorder="1" applyAlignment="1">
      <alignment horizontal="center" vertical="center"/>
    </xf>
    <xf numFmtId="10" fontId="40" fillId="0" borderId="14" xfId="0" applyNumberFormat="1" applyFont="1" applyFill="1" applyBorder="1" applyAlignment="1">
      <alignment horizontal="center" vertical="center" wrapText="1"/>
    </xf>
    <xf numFmtId="10" fontId="40" fillId="0" borderId="15" xfId="0" applyNumberFormat="1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0" fontId="41" fillId="0" borderId="21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14" fontId="41" fillId="0" borderId="14" xfId="0" applyNumberFormat="1" applyFont="1" applyFill="1" applyBorder="1" applyAlignment="1">
      <alignment horizontal="left" vertical="center"/>
    </xf>
    <xf numFmtId="14" fontId="41" fillId="0" borderId="21" xfId="0" applyNumberFormat="1" applyFont="1" applyFill="1" applyBorder="1" applyAlignment="1">
      <alignment horizontal="left" vertical="center"/>
    </xf>
    <xf numFmtId="14" fontId="41" fillId="0" borderId="32" xfId="0" applyNumberFormat="1" applyFont="1" applyFill="1" applyBorder="1" applyAlignment="1">
      <alignment horizontal="left" vertical="center"/>
    </xf>
    <xf numFmtId="0" fontId="41" fillId="0" borderId="14" xfId="0" applyFont="1" applyFill="1" applyBorder="1" applyAlignment="1">
      <alignment horizontal="left" vertical="center"/>
    </xf>
    <xf numFmtId="0" fontId="41" fillId="0" borderId="21" xfId="0" applyFont="1" applyFill="1" applyBorder="1" applyAlignment="1">
      <alignment horizontal="left" vertical="center"/>
    </xf>
    <xf numFmtId="0" fontId="41" fillId="0" borderId="32" xfId="0" applyFont="1" applyFill="1" applyBorder="1" applyAlignment="1">
      <alignment horizontal="left" vertical="center"/>
    </xf>
    <xf numFmtId="0" fontId="40" fillId="0" borderId="14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vertical="center" wrapText="1"/>
    </xf>
    <xf numFmtId="0" fontId="46" fillId="0" borderId="21" xfId="0" applyFont="1" applyFill="1" applyBorder="1" applyAlignment="1">
      <alignment vertical="center" wrapText="1"/>
    </xf>
    <xf numFmtId="0" fontId="46" fillId="0" borderId="15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34" borderId="14" xfId="0" applyFont="1" applyFill="1" applyBorder="1" applyAlignment="1">
      <alignment horizontal="center" vertical="center" wrapText="1"/>
    </xf>
    <xf numFmtId="0" fontId="40" fillId="34" borderId="21" xfId="0" applyFont="1" applyFill="1" applyBorder="1" applyAlignment="1">
      <alignment horizontal="center" vertical="center" wrapText="1"/>
    </xf>
    <xf numFmtId="0" fontId="40" fillId="34" borderId="15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right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41" fillId="33" borderId="33" xfId="0" applyFont="1" applyFill="1" applyBorder="1" applyAlignment="1">
      <alignment horizontal="center" vertical="center"/>
    </xf>
    <xf numFmtId="0" fontId="41" fillId="33" borderId="34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vertical="center"/>
    </xf>
    <xf numFmtId="0" fontId="41" fillId="33" borderId="21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40" fillId="0" borderId="14" xfId="0" applyFont="1" applyBorder="1" applyAlignment="1">
      <alignment horizontal="left" vertical="center"/>
    </xf>
    <xf numFmtId="0" fontId="40" fillId="0" borderId="21" xfId="0" applyFont="1" applyBorder="1" applyAlignment="1">
      <alignment horizontal="left" vertical="center"/>
    </xf>
    <xf numFmtId="0" fontId="40" fillId="0" borderId="15" xfId="0" applyFont="1" applyBorder="1" applyAlignment="1">
      <alignment horizontal="left" vertical="center"/>
    </xf>
    <xf numFmtId="0" fontId="41" fillId="0" borderId="35" xfId="0" applyFont="1" applyFill="1" applyBorder="1" applyAlignment="1">
      <alignment horizontal="left" vertical="center"/>
    </xf>
    <xf numFmtId="0" fontId="41" fillId="0" borderId="30" xfId="0" applyFont="1" applyFill="1" applyBorder="1" applyAlignment="1">
      <alignment horizontal="left" vertical="center"/>
    </xf>
    <xf numFmtId="0" fontId="41" fillId="0" borderId="31" xfId="0" applyFont="1" applyFill="1" applyBorder="1" applyAlignment="1">
      <alignment horizontal="left" vertical="center"/>
    </xf>
    <xf numFmtId="0" fontId="41" fillId="33" borderId="21" xfId="0" applyFont="1" applyFill="1" applyBorder="1" applyAlignment="1">
      <alignment horizontal="center" vertical="center" wrapText="1"/>
    </xf>
    <xf numFmtId="0" fontId="41" fillId="33" borderId="36" xfId="0" applyFont="1" applyFill="1" applyBorder="1" applyAlignment="1">
      <alignment horizontal="center" vertical="center"/>
    </xf>
    <xf numFmtId="0" fontId="41" fillId="33" borderId="37" xfId="0" applyFont="1" applyFill="1" applyBorder="1" applyAlignment="1">
      <alignment horizontal="center" vertical="center"/>
    </xf>
    <xf numFmtId="0" fontId="41" fillId="33" borderId="38" xfId="0" applyFont="1" applyFill="1" applyBorder="1" applyAlignment="1">
      <alignment horizontal="center" vertical="center"/>
    </xf>
    <xf numFmtId="0" fontId="40" fillId="0" borderId="35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39" xfId="0" applyFont="1" applyBorder="1" applyAlignment="1">
      <alignment horizontal="left" vertical="center"/>
    </xf>
    <xf numFmtId="3" fontId="40" fillId="0" borderId="10" xfId="0" applyNumberFormat="1" applyFont="1" applyFill="1" applyBorder="1" applyAlignment="1">
      <alignment horizontal="right" vertical="center" wrapText="1" indent="1"/>
    </xf>
    <xf numFmtId="0" fontId="40" fillId="0" borderId="40" xfId="0" applyFont="1" applyBorder="1" applyAlignment="1">
      <alignment horizontal="left" vertical="center"/>
    </xf>
    <xf numFmtId="0" fontId="40" fillId="0" borderId="41" xfId="0" applyFont="1" applyBorder="1" applyAlignment="1">
      <alignment horizontal="left" vertical="center"/>
    </xf>
    <xf numFmtId="0" fontId="40" fillId="0" borderId="42" xfId="0" applyFont="1" applyBorder="1" applyAlignment="1">
      <alignment horizontal="left" vertical="center"/>
    </xf>
    <xf numFmtId="14" fontId="40" fillId="0" borderId="32" xfId="0" applyNumberFormat="1" applyFont="1" applyFill="1" applyBorder="1" applyAlignment="1">
      <alignment horizontal="center" vertical="center"/>
    </xf>
    <xf numFmtId="3" fontId="41" fillId="0" borderId="10" xfId="0" applyNumberFormat="1" applyFont="1" applyFill="1" applyBorder="1" applyAlignment="1">
      <alignment horizontal="right" vertical="center" wrapText="1" indent="1"/>
    </xf>
    <xf numFmtId="0" fontId="41" fillId="0" borderId="40" xfId="0" applyFont="1" applyFill="1" applyBorder="1" applyAlignment="1">
      <alignment horizontal="left" vertical="center"/>
    </xf>
    <xf numFmtId="0" fontId="41" fillId="0" borderId="41" xfId="0" applyFont="1" applyFill="1" applyBorder="1" applyAlignment="1">
      <alignment horizontal="left" vertical="center"/>
    </xf>
    <xf numFmtId="0" fontId="41" fillId="0" borderId="43" xfId="0" applyFont="1" applyFill="1" applyBorder="1" applyAlignment="1">
      <alignment horizontal="left" vertical="center"/>
    </xf>
    <xf numFmtId="0" fontId="41" fillId="0" borderId="40" xfId="0" applyFont="1" applyBorder="1" applyAlignment="1">
      <alignment horizontal="left" vertical="center"/>
    </xf>
    <xf numFmtId="0" fontId="41" fillId="0" borderId="41" xfId="0" applyFont="1" applyBorder="1" applyAlignment="1">
      <alignment horizontal="left" vertical="center"/>
    </xf>
    <xf numFmtId="0" fontId="41" fillId="0" borderId="43" xfId="0" applyFont="1" applyBorder="1" applyAlignment="1">
      <alignment horizontal="left" vertical="center"/>
    </xf>
    <xf numFmtId="0" fontId="41" fillId="0" borderId="26" xfId="0" applyFont="1" applyBorder="1" applyAlignment="1">
      <alignment horizontal="center" vertical="center"/>
    </xf>
    <xf numFmtId="0" fontId="41" fillId="0" borderId="44" xfId="0" applyFont="1" applyBorder="1" applyAlignment="1">
      <alignment horizontal="center" vertical="center"/>
    </xf>
    <xf numFmtId="3" fontId="40" fillId="0" borderId="45" xfId="0" applyNumberFormat="1" applyFont="1" applyFill="1" applyBorder="1" applyAlignment="1">
      <alignment horizontal="right" vertical="center" wrapText="1" indent="1"/>
    </xf>
    <xf numFmtId="3" fontId="40" fillId="0" borderId="12" xfId="0" applyNumberFormat="1" applyFont="1" applyFill="1" applyBorder="1" applyAlignment="1">
      <alignment horizontal="right" vertical="center" wrapText="1" indent="1"/>
    </xf>
    <xf numFmtId="49" fontId="41" fillId="0" borderId="10" xfId="0" applyNumberFormat="1" applyFont="1" applyBorder="1" applyAlignment="1">
      <alignment horizontal="left" vertical="center"/>
    </xf>
    <xf numFmtId="49" fontId="41" fillId="0" borderId="12" xfId="0" applyNumberFormat="1" applyFont="1" applyBorder="1" applyAlignment="1">
      <alignment horizontal="left" vertical="center"/>
    </xf>
    <xf numFmtId="14" fontId="41" fillId="34" borderId="17" xfId="0" applyNumberFormat="1" applyFont="1" applyFill="1" applyBorder="1" applyAlignment="1">
      <alignment horizontal="center" vertical="center"/>
    </xf>
    <xf numFmtId="0" fontId="41" fillId="34" borderId="17" xfId="0" applyFont="1" applyFill="1" applyBorder="1" applyAlignment="1">
      <alignment horizontal="center" vertical="center"/>
    </xf>
    <xf numFmtId="3" fontId="41" fillId="0" borderId="20" xfId="0" applyNumberFormat="1" applyFont="1" applyFill="1" applyBorder="1" applyAlignment="1">
      <alignment horizontal="right" vertical="center" wrapText="1" indent="1"/>
    </xf>
    <xf numFmtId="3" fontId="41" fillId="0" borderId="32" xfId="0" applyNumberFormat="1" applyFont="1" applyFill="1" applyBorder="1" applyAlignment="1">
      <alignment horizontal="right" vertical="center" wrapText="1" indent="1"/>
    </xf>
    <xf numFmtId="0" fontId="40" fillId="0" borderId="20" xfId="0" applyFont="1" applyFill="1" applyBorder="1" applyAlignment="1">
      <alignment horizontal="right" vertical="center" wrapText="1" indent="1"/>
    </xf>
    <xf numFmtId="0" fontId="40" fillId="0" borderId="32" xfId="0" applyFont="1" applyFill="1" applyBorder="1" applyAlignment="1">
      <alignment horizontal="right" vertical="center" wrapText="1" indent="1"/>
    </xf>
    <xf numFmtId="0" fontId="41" fillId="35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left" vertical="center"/>
    </xf>
    <xf numFmtId="0" fontId="41" fillId="33" borderId="46" xfId="0" applyFont="1" applyFill="1" applyBorder="1" applyAlignment="1">
      <alignment horizontal="center" vertical="center"/>
    </xf>
    <xf numFmtId="0" fontId="41" fillId="33" borderId="47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left" vertical="center"/>
    </xf>
    <xf numFmtId="0" fontId="41" fillId="33" borderId="21" xfId="0" applyFont="1" applyFill="1" applyBorder="1" applyAlignment="1">
      <alignment horizontal="left" vertical="center"/>
    </xf>
    <xf numFmtId="0" fontId="41" fillId="33" borderId="32" xfId="0" applyFont="1" applyFill="1" applyBorder="1" applyAlignment="1">
      <alignment horizontal="left" vertical="center"/>
    </xf>
    <xf numFmtId="0" fontId="40" fillId="34" borderId="10" xfId="0" applyFont="1" applyFill="1" applyBorder="1" applyAlignment="1">
      <alignment horizontal="center" vertical="center" wrapText="1"/>
    </xf>
    <xf numFmtId="0" fontId="40" fillId="0" borderId="17" xfId="0" applyFont="1" applyBorder="1" applyAlignment="1">
      <alignment horizontal="left" vertical="center"/>
    </xf>
    <xf numFmtId="49" fontId="41" fillId="0" borderId="17" xfId="0" applyNumberFormat="1" applyFont="1" applyBorder="1" applyAlignment="1">
      <alignment horizontal="left" vertical="center"/>
    </xf>
    <xf numFmtId="49" fontId="41" fillId="0" borderId="19" xfId="0" applyNumberFormat="1" applyFont="1" applyBorder="1" applyAlignment="1">
      <alignment horizontal="left" vertical="center"/>
    </xf>
    <xf numFmtId="49" fontId="41" fillId="35" borderId="10" xfId="0" applyNumberFormat="1" applyFont="1" applyFill="1" applyBorder="1" applyAlignment="1">
      <alignment horizontal="left" vertical="center"/>
    </xf>
    <xf numFmtId="49" fontId="41" fillId="35" borderId="12" xfId="0" applyNumberFormat="1" applyFont="1" applyFill="1" applyBorder="1" applyAlignment="1">
      <alignment horizontal="left" vertical="center"/>
    </xf>
    <xf numFmtId="49" fontId="41" fillId="0" borderId="10" xfId="0" applyNumberFormat="1" applyFont="1" applyFill="1" applyBorder="1" applyAlignment="1">
      <alignment horizontal="left" vertical="center"/>
    </xf>
    <xf numFmtId="49" fontId="41" fillId="0" borderId="12" xfId="0" applyNumberFormat="1" applyFont="1" applyFill="1" applyBorder="1" applyAlignment="1">
      <alignment horizontal="left" vertical="center"/>
    </xf>
    <xf numFmtId="0" fontId="41" fillId="0" borderId="48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0" fillId="34" borderId="10" xfId="0" applyFont="1" applyFill="1" applyBorder="1" applyAlignment="1">
      <alignment horizontal="center" vertical="center"/>
    </xf>
    <xf numFmtId="49" fontId="41" fillId="36" borderId="10" xfId="0" applyNumberFormat="1" applyFont="1" applyFill="1" applyBorder="1" applyAlignment="1">
      <alignment horizontal="left" vertical="center"/>
    </xf>
    <xf numFmtId="49" fontId="41" fillId="36" borderId="12" xfId="0" applyNumberFormat="1" applyFont="1" applyFill="1" applyBorder="1" applyAlignment="1">
      <alignment horizontal="left" vertical="center"/>
    </xf>
    <xf numFmtId="3" fontId="41" fillId="34" borderId="10" xfId="0" applyNumberFormat="1" applyFont="1" applyFill="1" applyBorder="1" applyAlignment="1">
      <alignment horizontal="left" vertical="center"/>
    </xf>
    <xf numFmtId="0" fontId="41" fillId="34" borderId="10" xfId="0" applyNumberFormat="1" applyFont="1" applyFill="1" applyBorder="1" applyAlignment="1">
      <alignment horizontal="left" vertical="center"/>
    </xf>
    <xf numFmtId="0" fontId="41" fillId="34" borderId="12" xfId="0" applyNumberFormat="1" applyFont="1" applyFill="1" applyBorder="1" applyAlignment="1">
      <alignment horizontal="left" vertical="center"/>
    </xf>
    <xf numFmtId="14" fontId="40" fillId="0" borderId="22" xfId="0" applyNumberFormat="1" applyFont="1" applyFill="1" applyBorder="1" applyAlignment="1">
      <alignment horizontal="center" vertical="center"/>
    </xf>
    <xf numFmtId="14" fontId="40" fillId="0" borderId="25" xfId="0" applyNumberFormat="1" applyFont="1" applyFill="1" applyBorder="1" applyAlignment="1">
      <alignment horizontal="center" vertical="center"/>
    </xf>
    <xf numFmtId="186" fontId="41" fillId="0" borderId="10" xfId="0" applyNumberFormat="1" applyFont="1" applyBorder="1" applyAlignment="1">
      <alignment horizontal="left" vertical="center"/>
    </xf>
    <xf numFmtId="186" fontId="41" fillId="0" borderId="12" xfId="0" applyNumberFormat="1" applyFont="1" applyBorder="1" applyAlignment="1">
      <alignment horizontal="left" vertical="center"/>
    </xf>
    <xf numFmtId="2" fontId="41" fillId="0" borderId="10" xfId="0" applyNumberFormat="1" applyFont="1" applyBorder="1" applyAlignment="1">
      <alignment horizontal="left" vertical="center"/>
    </xf>
    <xf numFmtId="2" fontId="41" fillId="0" borderId="12" xfId="0" applyNumberFormat="1" applyFont="1" applyBorder="1" applyAlignment="1">
      <alignment horizontal="left" vertical="center"/>
    </xf>
    <xf numFmtId="0" fontId="41" fillId="0" borderId="49" xfId="0" applyFont="1" applyBorder="1" applyAlignment="1">
      <alignment horizontal="center" vertical="center"/>
    </xf>
    <xf numFmtId="0" fontId="40" fillId="0" borderId="50" xfId="0" applyFont="1" applyBorder="1" applyAlignment="1">
      <alignment horizontal="left" vertical="center"/>
    </xf>
    <xf numFmtId="0" fontId="41" fillId="0" borderId="51" xfId="0" applyFont="1" applyBorder="1" applyAlignment="1">
      <alignment horizontal="center" vertical="center"/>
    </xf>
    <xf numFmtId="0" fontId="41" fillId="0" borderId="45" xfId="0" applyFont="1" applyBorder="1" applyAlignment="1">
      <alignment horizontal="center" vertical="center"/>
    </xf>
    <xf numFmtId="0" fontId="41" fillId="0" borderId="52" xfId="0" applyFont="1" applyBorder="1" applyAlignment="1">
      <alignment horizontal="center" vertical="center"/>
    </xf>
    <xf numFmtId="0" fontId="41" fillId="0" borderId="53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/>
    </xf>
    <xf numFmtId="0" fontId="41" fillId="0" borderId="12" xfId="0" applyFont="1" applyFill="1" applyBorder="1" applyAlignment="1">
      <alignment horizontal="left" vertical="center"/>
    </xf>
    <xf numFmtId="49" fontId="41" fillId="0" borderId="50" xfId="0" applyNumberFormat="1" applyFont="1" applyFill="1" applyBorder="1" applyAlignment="1">
      <alignment horizontal="left" vertical="center"/>
    </xf>
    <xf numFmtId="49" fontId="41" fillId="0" borderId="54" xfId="0" applyNumberFormat="1" applyFont="1" applyFill="1" applyBorder="1" applyAlignment="1">
      <alignment horizontal="left" vertical="center"/>
    </xf>
    <xf numFmtId="3" fontId="41" fillId="0" borderId="50" xfId="0" applyNumberFormat="1" applyFont="1" applyFill="1" applyBorder="1" applyAlignment="1">
      <alignment horizontal="left" vertical="center"/>
    </xf>
    <xf numFmtId="0" fontId="41" fillId="0" borderId="50" xfId="0" applyFont="1" applyFill="1" applyBorder="1" applyAlignment="1">
      <alignment horizontal="left" vertical="center"/>
    </xf>
    <xf numFmtId="0" fontId="41" fillId="0" borderId="54" xfId="0" applyFont="1" applyFill="1" applyBorder="1" applyAlignment="1">
      <alignment horizontal="left" vertical="center"/>
    </xf>
    <xf numFmtId="3" fontId="41" fillId="0" borderId="15" xfId="0" applyNumberFormat="1" applyFont="1" applyFill="1" applyBorder="1" applyAlignment="1">
      <alignment horizontal="right" vertical="center" wrapText="1" indent="1"/>
    </xf>
    <xf numFmtId="3" fontId="41" fillId="0" borderId="12" xfId="0" applyNumberFormat="1" applyFont="1" applyFill="1" applyBorder="1" applyAlignment="1">
      <alignment horizontal="right" vertical="center" wrapText="1" indent="1"/>
    </xf>
    <xf numFmtId="3" fontId="40" fillId="0" borderId="21" xfId="0" applyNumberFormat="1" applyFont="1" applyFill="1" applyBorder="1" applyAlignment="1">
      <alignment horizontal="right" vertical="center" wrapText="1" indent="1"/>
    </xf>
    <xf numFmtId="3" fontId="40" fillId="0" borderId="32" xfId="0" applyNumberFormat="1" applyFont="1" applyFill="1" applyBorder="1" applyAlignment="1">
      <alignment horizontal="right" vertical="center" wrapText="1" indent="1"/>
    </xf>
    <xf numFmtId="3" fontId="41" fillId="0" borderId="45" xfId="0" applyNumberFormat="1" applyFont="1" applyFill="1" applyBorder="1" applyAlignment="1">
      <alignment horizontal="right" vertical="center" wrapText="1" indent="1"/>
    </xf>
    <xf numFmtId="3" fontId="41" fillId="0" borderId="52" xfId="0" applyNumberFormat="1" applyFont="1" applyFill="1" applyBorder="1" applyAlignment="1">
      <alignment horizontal="right" vertical="center" wrapText="1" indent="1"/>
    </xf>
    <xf numFmtId="3" fontId="41" fillId="0" borderId="54" xfId="0" applyNumberFormat="1" applyFont="1" applyFill="1" applyBorder="1" applyAlignment="1">
      <alignment horizontal="right" vertical="center" wrapText="1" indent="1"/>
    </xf>
    <xf numFmtId="3" fontId="40" fillId="0" borderId="51" xfId="0" applyNumberFormat="1" applyFont="1" applyFill="1" applyBorder="1" applyAlignment="1">
      <alignment horizontal="right" vertical="center" wrapText="1" indent="1"/>
    </xf>
    <xf numFmtId="3" fontId="40" fillId="0" borderId="47" xfId="0" applyNumberFormat="1" applyFont="1" applyFill="1" applyBorder="1" applyAlignment="1">
      <alignment horizontal="right" vertical="center" wrapText="1" indent="1"/>
    </xf>
    <xf numFmtId="0" fontId="46" fillId="0" borderId="20" xfId="0" applyFont="1" applyFill="1" applyBorder="1" applyAlignment="1">
      <alignment horizontal="left" vertical="center" wrapText="1"/>
    </xf>
    <xf numFmtId="0" fontId="46" fillId="0" borderId="21" xfId="0" applyFont="1" applyFill="1" applyBorder="1" applyAlignment="1">
      <alignment horizontal="left" vertical="center" wrapText="1"/>
    </xf>
    <xf numFmtId="0" fontId="46" fillId="0" borderId="15" xfId="0" applyFont="1" applyFill="1" applyBorder="1" applyAlignment="1">
      <alignment horizontal="left" vertical="center" wrapText="1"/>
    </xf>
    <xf numFmtId="3" fontId="40" fillId="0" borderId="20" xfId="0" applyNumberFormat="1" applyFont="1" applyFill="1" applyBorder="1" applyAlignment="1">
      <alignment horizontal="right" vertical="center" wrapText="1" indent="1"/>
    </xf>
    <xf numFmtId="3" fontId="40" fillId="0" borderId="15" xfId="0" applyNumberFormat="1" applyFont="1" applyFill="1" applyBorder="1" applyAlignment="1">
      <alignment horizontal="right" vertical="center" wrapText="1" indent="1"/>
    </xf>
    <xf numFmtId="0" fontId="40" fillId="0" borderId="45" xfId="0" applyFont="1" applyFill="1" applyBorder="1" applyAlignment="1">
      <alignment horizontal="right" vertical="center" wrapText="1" indent="1"/>
    </xf>
    <xf numFmtId="0" fontId="40" fillId="0" borderId="12" xfId="0" applyFont="1" applyFill="1" applyBorder="1" applyAlignment="1">
      <alignment horizontal="right" vertical="center" wrapText="1" indent="1"/>
    </xf>
    <xf numFmtId="0" fontId="40" fillId="0" borderId="15" xfId="0" applyFont="1" applyFill="1" applyBorder="1" applyAlignment="1">
      <alignment horizontal="right" vertical="center" wrapText="1" indent="1"/>
    </xf>
    <xf numFmtId="0" fontId="45" fillId="0" borderId="24" xfId="0" applyFont="1" applyFill="1" applyBorder="1" applyAlignment="1">
      <alignment horizontal="left" vertical="center" wrapText="1"/>
    </xf>
    <xf numFmtId="0" fontId="45" fillId="0" borderId="23" xfId="0" applyFont="1" applyFill="1" applyBorder="1" applyAlignment="1">
      <alignment horizontal="left" vertical="center" wrapText="1"/>
    </xf>
    <xf numFmtId="0" fontId="45" fillId="0" borderId="18" xfId="0" applyFont="1" applyFill="1" applyBorder="1" applyAlignment="1">
      <alignment horizontal="left" vertical="center" wrapText="1"/>
    </xf>
    <xf numFmtId="0" fontId="46" fillId="0" borderId="55" xfId="0" applyFont="1" applyFill="1" applyBorder="1" applyAlignment="1">
      <alignment horizontal="left" vertical="center" wrapText="1"/>
    </xf>
    <xf numFmtId="0" fontId="46" fillId="0" borderId="41" xfId="0" applyFont="1" applyFill="1" applyBorder="1" applyAlignment="1">
      <alignment horizontal="left" vertical="center" wrapText="1"/>
    </xf>
    <xf numFmtId="0" fontId="46" fillId="0" borderId="42" xfId="0" applyFont="1" applyFill="1" applyBorder="1" applyAlignment="1">
      <alignment horizontal="left" vertical="center" wrapText="1"/>
    </xf>
    <xf numFmtId="0" fontId="41" fillId="33" borderId="24" xfId="0" applyFont="1" applyFill="1" applyBorder="1" applyAlignment="1">
      <alignment horizontal="center" vertical="center"/>
    </xf>
    <xf numFmtId="0" fontId="41" fillId="33" borderId="23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/>
    </xf>
    <xf numFmtId="0" fontId="41" fillId="33" borderId="56" xfId="0" applyFont="1" applyFill="1" applyBorder="1" applyAlignment="1">
      <alignment horizontal="center" vertical="center"/>
    </xf>
    <xf numFmtId="0" fontId="41" fillId="33" borderId="39" xfId="0" applyFont="1" applyFill="1" applyBorder="1" applyAlignment="1">
      <alignment horizontal="center" vertical="center"/>
    </xf>
    <xf numFmtId="0" fontId="45" fillId="0" borderId="20" xfId="0" applyFont="1" applyFill="1" applyBorder="1" applyAlignment="1">
      <alignment vertical="center" wrapText="1"/>
    </xf>
    <xf numFmtId="0" fontId="45" fillId="0" borderId="21" xfId="0" applyFont="1" applyFill="1" applyBorder="1" applyAlignment="1">
      <alignment vertical="center" wrapText="1"/>
    </xf>
    <xf numFmtId="0" fontId="45" fillId="0" borderId="15" xfId="0" applyFont="1" applyFill="1" applyBorder="1" applyAlignment="1">
      <alignment vertical="center" wrapText="1"/>
    </xf>
    <xf numFmtId="0" fontId="43" fillId="33" borderId="56" xfId="0" applyFont="1" applyFill="1" applyBorder="1" applyAlignment="1">
      <alignment horizontal="center" vertical="center" wrapText="1"/>
    </xf>
    <xf numFmtId="0" fontId="43" fillId="33" borderId="30" xfId="0" applyFont="1" applyFill="1" applyBorder="1" applyAlignment="1">
      <alignment horizontal="center" vertical="center" wrapText="1"/>
    </xf>
    <xf numFmtId="0" fontId="43" fillId="33" borderId="31" xfId="0" applyFont="1" applyFill="1" applyBorder="1" applyAlignment="1">
      <alignment horizontal="center" vertical="center" wrapText="1"/>
    </xf>
    <xf numFmtId="0" fontId="43" fillId="33" borderId="20" xfId="0" applyFont="1" applyFill="1" applyBorder="1" applyAlignment="1">
      <alignment horizontal="center" vertical="center" wrapText="1"/>
    </xf>
    <xf numFmtId="0" fontId="43" fillId="33" borderId="21" xfId="0" applyFont="1" applyFill="1" applyBorder="1" applyAlignment="1">
      <alignment horizontal="center" vertical="center" wrapText="1"/>
    </xf>
    <xf numFmtId="0" fontId="43" fillId="33" borderId="32" xfId="0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 wrapText="1"/>
    </xf>
    <xf numFmtId="0" fontId="41" fillId="0" borderId="45" xfId="0" applyFont="1" applyFill="1" applyBorder="1" applyAlignment="1">
      <alignment horizontal="right" vertical="center" wrapText="1" indent="1"/>
    </xf>
    <xf numFmtId="0" fontId="41" fillId="0" borderId="12" xfId="0" applyFont="1" applyFill="1" applyBorder="1" applyAlignment="1">
      <alignment horizontal="right" vertical="center" wrapText="1" indent="1"/>
    </xf>
    <xf numFmtId="0" fontId="41" fillId="34" borderId="40" xfId="0" applyFont="1" applyFill="1" applyBorder="1" applyAlignment="1">
      <alignment horizontal="center" vertical="center"/>
    </xf>
    <xf numFmtId="0" fontId="41" fillId="34" borderId="41" xfId="0" applyFont="1" applyFill="1" applyBorder="1" applyAlignment="1">
      <alignment horizontal="center" vertical="center"/>
    </xf>
    <xf numFmtId="0" fontId="41" fillId="34" borderId="43" xfId="0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center" vertical="top" wrapText="1"/>
    </xf>
    <xf numFmtId="0" fontId="41" fillId="34" borderId="12" xfId="0" applyFont="1" applyFill="1" applyBorder="1" applyAlignment="1">
      <alignment horizontal="center" vertical="top" wrapText="1"/>
    </xf>
    <xf numFmtId="0" fontId="41" fillId="34" borderId="33" xfId="0" applyFont="1" applyFill="1" applyBorder="1" applyAlignment="1">
      <alignment horizontal="center" vertical="center"/>
    </xf>
    <xf numFmtId="0" fontId="41" fillId="34" borderId="29" xfId="0" applyFont="1" applyFill="1" applyBorder="1" applyAlignment="1">
      <alignment horizontal="center" vertical="center"/>
    </xf>
    <xf numFmtId="0" fontId="41" fillId="34" borderId="34" xfId="0" applyFont="1" applyFill="1" applyBorder="1" applyAlignment="1">
      <alignment horizontal="center" vertical="center"/>
    </xf>
    <xf numFmtId="0" fontId="41" fillId="0" borderId="57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40" fillId="0" borderId="0" xfId="0" applyFont="1" applyBorder="1" applyAlignment="1">
      <alignment horizontal="left" vertical="center"/>
    </xf>
    <xf numFmtId="3" fontId="40" fillId="0" borderId="28" xfId="0" applyNumberFormat="1" applyFont="1" applyFill="1" applyBorder="1" applyAlignment="1">
      <alignment horizontal="right" vertical="center" wrapText="1" indent="1"/>
    </xf>
    <xf numFmtId="3" fontId="40" fillId="0" borderId="34" xfId="0" applyNumberFormat="1" applyFont="1" applyFill="1" applyBorder="1" applyAlignment="1">
      <alignment horizontal="right" vertical="center" wrapText="1" indent="1"/>
    </xf>
    <xf numFmtId="3" fontId="41" fillId="0" borderId="55" xfId="0" applyNumberFormat="1" applyFont="1" applyFill="1" applyBorder="1" applyAlignment="1">
      <alignment horizontal="right" vertical="center" wrapText="1" indent="1"/>
    </xf>
    <xf numFmtId="3" fontId="41" fillId="0" borderId="43" xfId="0" applyNumberFormat="1" applyFont="1" applyFill="1" applyBorder="1" applyAlignment="1">
      <alignment horizontal="right" vertical="center" wrapText="1" indent="1"/>
    </xf>
    <xf numFmtId="0" fontId="40" fillId="0" borderId="21" xfId="0" applyFont="1" applyFill="1" applyBorder="1" applyAlignment="1">
      <alignment horizontal="right" vertical="center" wrapText="1" indent="1"/>
    </xf>
    <xf numFmtId="3" fontId="41" fillId="0" borderId="21" xfId="0" applyNumberFormat="1" applyFont="1" applyFill="1" applyBorder="1" applyAlignment="1">
      <alignment horizontal="right" vertical="center" wrapText="1" indent="1"/>
    </xf>
    <xf numFmtId="0" fontId="41" fillId="0" borderId="21" xfId="0" applyFont="1" applyFill="1" applyBorder="1" applyAlignment="1">
      <alignment horizontal="right" vertical="center" wrapText="1" indent="1"/>
    </xf>
    <xf numFmtId="0" fontId="41" fillId="0" borderId="32" xfId="0" applyFont="1" applyFill="1" applyBorder="1" applyAlignment="1">
      <alignment horizontal="right" vertical="center" wrapText="1" indent="1"/>
    </xf>
    <xf numFmtId="0" fontId="40" fillId="0" borderId="51" xfId="0" applyFont="1" applyFill="1" applyBorder="1" applyAlignment="1">
      <alignment horizontal="right" vertical="center" wrapText="1" indent="1"/>
    </xf>
    <xf numFmtId="0" fontId="40" fillId="0" borderId="47" xfId="0" applyFont="1" applyFill="1" applyBorder="1" applyAlignment="1">
      <alignment horizontal="right" vertical="center" wrapText="1" inden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3" fontId="41" fillId="0" borderId="51" xfId="0" applyNumberFormat="1" applyFont="1" applyFill="1" applyBorder="1" applyAlignment="1">
      <alignment horizontal="right" vertical="center" wrapText="1" indent="1"/>
    </xf>
    <xf numFmtId="3" fontId="41" fillId="0" borderId="47" xfId="0" applyNumberFormat="1" applyFont="1" applyFill="1" applyBorder="1" applyAlignment="1">
      <alignment horizontal="right" vertical="center" wrapText="1" indent="1"/>
    </xf>
    <xf numFmtId="0" fontId="41" fillId="34" borderId="14" xfId="0" applyFont="1" applyFill="1" applyBorder="1" applyAlignment="1">
      <alignment horizontal="center" vertical="center" wrapText="1"/>
    </xf>
    <xf numFmtId="0" fontId="41" fillId="34" borderId="15" xfId="0" applyFont="1" applyFill="1" applyBorder="1" applyAlignment="1">
      <alignment horizontal="center" vertical="center" wrapText="1"/>
    </xf>
    <xf numFmtId="0" fontId="43" fillId="34" borderId="14" xfId="0" applyFont="1" applyFill="1" applyBorder="1" applyAlignment="1">
      <alignment horizontal="center" vertical="center" wrapText="1"/>
    </xf>
    <xf numFmtId="0" fontId="43" fillId="34" borderId="15" xfId="0" applyFont="1" applyFill="1" applyBorder="1" applyAlignment="1">
      <alignment horizontal="center" vertical="center" wrapText="1"/>
    </xf>
    <xf numFmtId="0" fontId="41" fillId="33" borderId="20" xfId="0" applyFont="1" applyFill="1" applyBorder="1" applyAlignment="1">
      <alignment horizontal="center" vertical="center" wrapText="1"/>
    </xf>
    <xf numFmtId="0" fontId="41" fillId="34" borderId="2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5"/>
  <sheetViews>
    <sheetView tabSelected="1" zoomScale="142" zoomScaleNormal="142" zoomScalePageLayoutView="0" workbookViewId="0" topLeftCell="A100">
      <selection activeCell="H229" sqref="H229:I229"/>
    </sheetView>
  </sheetViews>
  <sheetFormatPr defaultColWidth="9.140625" defaultRowHeight="15"/>
  <cols>
    <col min="1" max="1" width="5.8515625" style="3" customWidth="1"/>
    <col min="2" max="2" width="11.28125" style="1" customWidth="1"/>
    <col min="3" max="3" width="11.421875" style="1" customWidth="1"/>
    <col min="4" max="4" width="26.7109375" style="1" customWidth="1"/>
    <col min="5" max="5" width="12.28125" style="1" customWidth="1"/>
    <col min="6" max="6" width="12.7109375" style="2" customWidth="1"/>
    <col min="7" max="7" width="12.57421875" style="2" customWidth="1"/>
    <col min="8" max="8" width="13.7109375" style="1" customWidth="1"/>
    <col min="9" max="9" width="12.8515625" style="1" customWidth="1"/>
    <col min="10" max="10" width="10.140625" style="1" customWidth="1"/>
    <col min="11" max="16384" width="9.140625" style="1" customWidth="1"/>
  </cols>
  <sheetData>
    <row r="1" spans="1:10" ht="11.25">
      <c r="A1" s="249" t="s">
        <v>0</v>
      </c>
      <c r="B1" s="250"/>
      <c r="C1" s="250"/>
      <c r="D1" s="250"/>
      <c r="E1" s="250"/>
      <c r="F1" s="250"/>
      <c r="G1" s="250"/>
      <c r="H1" s="250"/>
      <c r="I1" s="250"/>
      <c r="J1" s="250"/>
    </row>
    <row r="2" spans="1:10" ht="11.25">
      <c r="A2" s="249" t="s">
        <v>231</v>
      </c>
      <c r="B2" s="249"/>
      <c r="C2" s="249"/>
      <c r="D2" s="249"/>
      <c r="E2" s="249"/>
      <c r="F2" s="249"/>
      <c r="G2" s="249"/>
      <c r="H2" s="249"/>
      <c r="I2" s="249"/>
      <c r="J2" s="249"/>
    </row>
    <row r="3" spans="1:10" ht="11.25">
      <c r="A3" s="249" t="s">
        <v>315</v>
      </c>
      <c r="B3" s="249"/>
      <c r="C3" s="249"/>
      <c r="D3" s="249"/>
      <c r="E3" s="249"/>
      <c r="F3" s="249"/>
      <c r="G3" s="249"/>
      <c r="H3" s="249"/>
      <c r="I3" s="249"/>
      <c r="J3" s="249"/>
    </row>
    <row r="4" spans="1:10" ht="11.25">
      <c r="A4" s="249"/>
      <c r="B4" s="249"/>
      <c r="C4" s="249"/>
      <c r="D4" s="249"/>
      <c r="E4" s="249"/>
      <c r="F4" s="249"/>
      <c r="G4" s="249"/>
      <c r="H4" s="249"/>
      <c r="I4" s="249"/>
      <c r="J4" s="249"/>
    </row>
    <row r="5" spans="1:10" ht="11.25">
      <c r="A5" s="251" t="s">
        <v>1</v>
      </c>
      <c r="B5" s="251"/>
      <c r="C5" s="251"/>
      <c r="D5" s="251"/>
      <c r="E5" s="251"/>
      <c r="F5" s="251"/>
      <c r="G5" s="251"/>
      <c r="H5" s="251"/>
      <c r="I5" s="251"/>
      <c r="J5" s="251"/>
    </row>
    <row r="6" spans="1:10" ht="11.25">
      <c r="A6" s="251" t="s">
        <v>316</v>
      </c>
      <c r="B6" s="251"/>
      <c r="C6" s="251"/>
      <c r="D6" s="251"/>
      <c r="E6" s="251"/>
      <c r="F6" s="251"/>
      <c r="G6" s="251"/>
      <c r="H6" s="251"/>
      <c r="I6" s="251"/>
      <c r="J6" s="251"/>
    </row>
    <row r="7" spans="1:10" ht="12" thickBot="1">
      <c r="A7" s="5"/>
      <c r="B7" s="6"/>
      <c r="C7" s="6"/>
      <c r="D7" s="6"/>
      <c r="E7" s="6"/>
      <c r="F7" s="6"/>
      <c r="G7" s="6"/>
      <c r="H7" s="6"/>
      <c r="I7" s="6"/>
      <c r="J7" s="6"/>
    </row>
    <row r="8" spans="1:10" ht="11.25">
      <c r="A8" s="192">
        <v>1</v>
      </c>
      <c r="B8" s="160" t="s">
        <v>144</v>
      </c>
      <c r="C8" s="160"/>
      <c r="D8" s="160"/>
      <c r="E8" s="160"/>
      <c r="F8" s="160"/>
      <c r="G8" s="160"/>
      <c r="H8" s="160"/>
      <c r="I8" s="160"/>
      <c r="J8" s="161"/>
    </row>
    <row r="9" spans="1:10" ht="11.25">
      <c r="A9" s="146"/>
      <c r="B9" s="159" t="s">
        <v>145</v>
      </c>
      <c r="C9" s="159"/>
      <c r="D9" s="159"/>
      <c r="E9" s="193" t="s">
        <v>232</v>
      </c>
      <c r="F9" s="193"/>
      <c r="G9" s="193"/>
      <c r="H9" s="193"/>
      <c r="I9" s="193"/>
      <c r="J9" s="194"/>
    </row>
    <row r="10" spans="1:10" ht="11.25">
      <c r="A10" s="146"/>
      <c r="B10" s="159" t="s">
        <v>146</v>
      </c>
      <c r="C10" s="159"/>
      <c r="D10" s="159"/>
      <c r="E10" s="193" t="s">
        <v>233</v>
      </c>
      <c r="F10" s="193"/>
      <c r="G10" s="193"/>
      <c r="H10" s="193"/>
      <c r="I10" s="193"/>
      <c r="J10" s="194"/>
    </row>
    <row r="11" spans="1:10" ht="12" thickBot="1">
      <c r="A11" s="147"/>
      <c r="B11" s="188" t="s">
        <v>147</v>
      </c>
      <c r="C11" s="188"/>
      <c r="D11" s="188"/>
      <c r="E11" s="198" t="s">
        <v>291</v>
      </c>
      <c r="F11" s="198"/>
      <c r="G11" s="198"/>
      <c r="H11" s="198"/>
      <c r="I11" s="198"/>
      <c r="J11" s="199"/>
    </row>
    <row r="12" spans="1:10" ht="11.25">
      <c r="A12" s="189">
        <v>2</v>
      </c>
      <c r="B12" s="160" t="s">
        <v>148</v>
      </c>
      <c r="C12" s="160"/>
      <c r="D12" s="160"/>
      <c r="E12" s="160"/>
      <c r="F12" s="160"/>
      <c r="G12" s="160"/>
      <c r="H12" s="160"/>
      <c r="I12" s="160"/>
      <c r="J12" s="161"/>
    </row>
    <row r="13" spans="1:10" ht="11.25">
      <c r="A13" s="190"/>
      <c r="B13" s="159" t="s">
        <v>149</v>
      </c>
      <c r="C13" s="159"/>
      <c r="D13" s="159"/>
      <c r="E13" s="193" t="s">
        <v>234</v>
      </c>
      <c r="F13" s="193"/>
      <c r="G13" s="193"/>
      <c r="H13" s="193"/>
      <c r="I13" s="193"/>
      <c r="J13" s="194"/>
    </row>
    <row r="14" spans="1:10" ht="11.25">
      <c r="A14" s="190"/>
      <c r="B14" s="159" t="s">
        <v>150</v>
      </c>
      <c r="C14" s="159"/>
      <c r="D14" s="159"/>
      <c r="E14" s="193" t="s">
        <v>234</v>
      </c>
      <c r="F14" s="193"/>
      <c r="G14" s="193"/>
      <c r="H14" s="193"/>
      <c r="I14" s="193"/>
      <c r="J14" s="194"/>
    </row>
    <row r="15" spans="1:10" ht="11.25">
      <c r="A15" s="190"/>
      <c r="B15" s="159" t="s">
        <v>151</v>
      </c>
      <c r="C15" s="159"/>
      <c r="D15" s="159"/>
      <c r="E15" s="193" t="s">
        <v>235</v>
      </c>
      <c r="F15" s="193"/>
      <c r="G15" s="193"/>
      <c r="H15" s="193"/>
      <c r="I15" s="193"/>
      <c r="J15" s="194"/>
    </row>
    <row r="16" spans="1:10" ht="12" thickBot="1">
      <c r="A16" s="191"/>
      <c r="B16" s="188" t="s">
        <v>152</v>
      </c>
      <c r="C16" s="188"/>
      <c r="D16" s="188"/>
      <c r="E16" s="198" t="s">
        <v>236</v>
      </c>
      <c r="F16" s="198"/>
      <c r="G16" s="198"/>
      <c r="H16" s="198"/>
      <c r="I16" s="198"/>
      <c r="J16" s="199"/>
    </row>
    <row r="17" spans="1:10" ht="11.25">
      <c r="A17" s="192">
        <v>3</v>
      </c>
      <c r="B17" s="160" t="s">
        <v>153</v>
      </c>
      <c r="C17" s="160"/>
      <c r="D17" s="160"/>
      <c r="E17" s="160"/>
      <c r="F17" s="160"/>
      <c r="G17" s="160"/>
      <c r="H17" s="160"/>
      <c r="I17" s="160"/>
      <c r="J17" s="161"/>
    </row>
    <row r="18" spans="1:10" ht="11.25">
      <c r="A18" s="146"/>
      <c r="B18" s="159" t="s">
        <v>155</v>
      </c>
      <c r="C18" s="159"/>
      <c r="D18" s="159"/>
      <c r="E18" s="193" t="s">
        <v>297</v>
      </c>
      <c r="F18" s="193"/>
      <c r="G18" s="193"/>
      <c r="H18" s="193"/>
      <c r="I18" s="193"/>
      <c r="J18" s="194"/>
    </row>
    <row r="19" spans="1:10" ht="11.25">
      <c r="A19" s="146"/>
      <c r="B19" s="159" t="s">
        <v>156</v>
      </c>
      <c r="C19" s="159"/>
      <c r="D19" s="159"/>
      <c r="E19" s="171" t="s">
        <v>298</v>
      </c>
      <c r="F19" s="171"/>
      <c r="G19" s="171"/>
      <c r="H19" s="171"/>
      <c r="I19" s="171"/>
      <c r="J19" s="172"/>
    </row>
    <row r="20" spans="1:10" ht="12" thickBot="1">
      <c r="A20" s="147"/>
      <c r="B20" s="188" t="s">
        <v>157</v>
      </c>
      <c r="C20" s="188"/>
      <c r="D20" s="188"/>
      <c r="E20" s="195" t="s">
        <v>299</v>
      </c>
      <c r="F20" s="195"/>
      <c r="G20" s="195"/>
      <c r="H20" s="195"/>
      <c r="I20" s="195"/>
      <c r="J20" s="196"/>
    </row>
    <row r="21" spans="1:10" ht="11.25">
      <c r="A21" s="173">
        <v>4</v>
      </c>
      <c r="B21" s="160" t="s">
        <v>154</v>
      </c>
      <c r="C21" s="160"/>
      <c r="D21" s="160"/>
      <c r="E21" s="160"/>
      <c r="F21" s="160"/>
      <c r="G21" s="160"/>
      <c r="H21" s="160"/>
      <c r="I21" s="160"/>
      <c r="J21" s="161"/>
    </row>
    <row r="22" spans="1:10" ht="11.25">
      <c r="A22" s="174"/>
      <c r="B22" s="159" t="s">
        <v>158</v>
      </c>
      <c r="C22" s="159"/>
      <c r="D22" s="159"/>
      <c r="E22" s="193" t="s">
        <v>241</v>
      </c>
      <c r="F22" s="193"/>
      <c r="G22" s="193"/>
      <c r="H22" s="193"/>
      <c r="I22" s="193"/>
      <c r="J22" s="194"/>
    </row>
    <row r="23" spans="1:10" ht="12" thickBot="1">
      <c r="A23" s="174"/>
      <c r="B23" s="188" t="s">
        <v>159</v>
      </c>
      <c r="C23" s="188"/>
      <c r="D23" s="188"/>
      <c r="E23" s="197" t="s">
        <v>237</v>
      </c>
      <c r="F23" s="198"/>
      <c r="G23" s="198"/>
      <c r="H23" s="198"/>
      <c r="I23" s="198"/>
      <c r="J23" s="199"/>
    </row>
    <row r="24" spans="1:10" ht="11.25">
      <c r="A24" s="174"/>
      <c r="B24" s="160" t="s">
        <v>164</v>
      </c>
      <c r="C24" s="160"/>
      <c r="D24" s="160"/>
      <c r="E24" s="160"/>
      <c r="F24" s="160"/>
      <c r="G24" s="160"/>
      <c r="H24" s="160"/>
      <c r="I24" s="160"/>
      <c r="J24" s="161"/>
    </row>
    <row r="25" spans="1:10" ht="11.25">
      <c r="A25" s="174"/>
      <c r="B25" s="159" t="s">
        <v>160</v>
      </c>
      <c r="C25" s="159"/>
      <c r="D25" s="159"/>
      <c r="E25" s="171" t="s">
        <v>229</v>
      </c>
      <c r="F25" s="171"/>
      <c r="G25" s="171"/>
      <c r="H25" s="171"/>
      <c r="I25" s="171"/>
      <c r="J25" s="172"/>
    </row>
    <row r="26" spans="1:10" ht="11.25">
      <c r="A26" s="174"/>
      <c r="B26" s="159" t="s">
        <v>161</v>
      </c>
      <c r="C26" s="159"/>
      <c r="D26" s="159"/>
      <c r="E26" s="171" t="s">
        <v>238</v>
      </c>
      <c r="F26" s="171"/>
      <c r="G26" s="171"/>
      <c r="H26" s="171"/>
      <c r="I26" s="171"/>
      <c r="J26" s="172"/>
    </row>
    <row r="27" spans="1:10" ht="11.25">
      <c r="A27" s="174"/>
      <c r="B27" s="159" t="s">
        <v>162</v>
      </c>
      <c r="C27" s="159"/>
      <c r="D27" s="159"/>
      <c r="E27" s="171" t="s">
        <v>239</v>
      </c>
      <c r="F27" s="171"/>
      <c r="G27" s="171"/>
      <c r="H27" s="171"/>
      <c r="I27" s="171"/>
      <c r="J27" s="172"/>
    </row>
    <row r="28" spans="1:10" ht="12" thickBot="1">
      <c r="A28" s="187"/>
      <c r="B28" s="188" t="s">
        <v>163</v>
      </c>
      <c r="C28" s="188"/>
      <c r="D28" s="188"/>
      <c r="E28" s="195" t="s">
        <v>240</v>
      </c>
      <c r="F28" s="195"/>
      <c r="G28" s="195"/>
      <c r="H28" s="195"/>
      <c r="I28" s="195"/>
      <c r="J28" s="196"/>
    </row>
    <row r="29" spans="1:10" ht="11.25">
      <c r="A29" s="189">
        <v>5</v>
      </c>
      <c r="B29" s="160" t="s">
        <v>176</v>
      </c>
      <c r="C29" s="160"/>
      <c r="D29" s="160"/>
      <c r="E29" s="160"/>
      <c r="F29" s="160"/>
      <c r="G29" s="160"/>
      <c r="H29" s="160"/>
      <c r="I29" s="160"/>
      <c r="J29" s="161"/>
    </row>
    <row r="30" spans="1:10" ht="11.25">
      <c r="A30" s="190"/>
      <c r="B30" s="159" t="s">
        <v>177</v>
      </c>
      <c r="C30" s="159"/>
      <c r="D30" s="159"/>
      <c r="E30" s="183">
        <f>I203/I132</f>
        <v>0.5918623889241542</v>
      </c>
      <c r="F30" s="183"/>
      <c r="G30" s="183"/>
      <c r="H30" s="183"/>
      <c r="I30" s="183"/>
      <c r="J30" s="184"/>
    </row>
    <row r="31" spans="1:10" ht="11.25">
      <c r="A31" s="190"/>
      <c r="B31" s="159" t="s">
        <v>178</v>
      </c>
      <c r="C31" s="159"/>
      <c r="D31" s="159"/>
      <c r="E31" s="185">
        <f>I128/I153</f>
        <v>2.5050367456835776</v>
      </c>
      <c r="F31" s="185"/>
      <c r="G31" s="185"/>
      <c r="H31" s="185"/>
      <c r="I31" s="185"/>
      <c r="J31" s="186"/>
    </row>
    <row r="32" spans="1:10" ht="11.25">
      <c r="A32" s="190"/>
      <c r="B32" s="159" t="s">
        <v>179</v>
      </c>
      <c r="C32" s="159"/>
      <c r="D32" s="159"/>
      <c r="E32" s="183">
        <f>I121/I153</f>
        <v>0.41591528262420824</v>
      </c>
      <c r="F32" s="183"/>
      <c r="G32" s="183"/>
      <c r="H32" s="183"/>
      <c r="I32" s="183"/>
      <c r="J32" s="184"/>
    </row>
    <row r="33" spans="1:10" ht="11.25">
      <c r="A33" s="190"/>
      <c r="B33" s="159" t="s">
        <v>180</v>
      </c>
      <c r="C33" s="159"/>
      <c r="D33" s="159"/>
      <c r="E33" s="185">
        <f>I139/I172</f>
        <v>1.859324232533846</v>
      </c>
      <c r="F33" s="185"/>
      <c r="G33" s="185"/>
      <c r="H33" s="185"/>
      <c r="I33" s="185"/>
      <c r="J33" s="186"/>
    </row>
    <row r="34" spans="1:10" ht="12" thickBot="1">
      <c r="A34" s="191"/>
      <c r="B34" s="188" t="s">
        <v>181</v>
      </c>
      <c r="C34" s="188"/>
      <c r="D34" s="188"/>
      <c r="E34" s="185">
        <f>I139/I154</f>
        <v>1.859324232533846</v>
      </c>
      <c r="F34" s="185"/>
      <c r="G34" s="185"/>
      <c r="H34" s="185"/>
      <c r="I34" s="185"/>
      <c r="J34" s="186"/>
    </row>
    <row r="35" spans="1:10" ht="11.25">
      <c r="A35" s="173">
        <v>6</v>
      </c>
      <c r="B35" s="160" t="s">
        <v>182</v>
      </c>
      <c r="C35" s="160"/>
      <c r="D35" s="160"/>
      <c r="E35" s="160"/>
      <c r="F35" s="160"/>
      <c r="G35" s="160"/>
      <c r="H35" s="160"/>
      <c r="I35" s="160"/>
      <c r="J35" s="161"/>
    </row>
    <row r="36" spans="1:10" ht="11.25">
      <c r="A36" s="174"/>
      <c r="B36" s="162" t="s">
        <v>183</v>
      </c>
      <c r="C36" s="163"/>
      <c r="D36" s="163"/>
      <c r="E36" s="163"/>
      <c r="F36" s="163"/>
      <c r="G36" s="163"/>
      <c r="H36" s="163"/>
      <c r="I36" s="163"/>
      <c r="J36" s="164"/>
    </row>
    <row r="37" spans="1:10" ht="11.25">
      <c r="A37" s="174"/>
      <c r="B37" s="159" t="s">
        <v>184</v>
      </c>
      <c r="C37" s="159"/>
      <c r="D37" s="159"/>
      <c r="E37" s="176" t="s">
        <v>333</v>
      </c>
      <c r="F37" s="176"/>
      <c r="G37" s="176"/>
      <c r="H37" s="176"/>
      <c r="I37" s="176"/>
      <c r="J37" s="177"/>
    </row>
    <row r="38" spans="1:10" ht="11.25">
      <c r="A38" s="174"/>
      <c r="B38" s="159" t="s">
        <v>185</v>
      </c>
      <c r="C38" s="159"/>
      <c r="D38" s="159"/>
      <c r="E38" s="176" t="s">
        <v>334</v>
      </c>
      <c r="F38" s="176"/>
      <c r="G38" s="176"/>
      <c r="H38" s="176"/>
      <c r="I38" s="176"/>
      <c r="J38" s="177"/>
    </row>
    <row r="39" spans="1:10" ht="11.25">
      <c r="A39" s="174"/>
      <c r="B39" s="162" t="s">
        <v>186</v>
      </c>
      <c r="C39" s="163"/>
      <c r="D39" s="163"/>
      <c r="E39" s="163"/>
      <c r="F39" s="163"/>
      <c r="G39" s="163"/>
      <c r="H39" s="163"/>
      <c r="I39" s="163"/>
      <c r="J39" s="164"/>
    </row>
    <row r="40" spans="1:10" ht="11.25">
      <c r="A40" s="174"/>
      <c r="B40" s="159" t="s">
        <v>184</v>
      </c>
      <c r="C40" s="159"/>
      <c r="D40" s="159"/>
      <c r="E40" s="171" t="s">
        <v>335</v>
      </c>
      <c r="F40" s="171"/>
      <c r="G40" s="171"/>
      <c r="H40" s="171"/>
      <c r="I40" s="171"/>
      <c r="J40" s="172"/>
    </row>
    <row r="41" spans="1:10" ht="11.25">
      <c r="A41" s="174"/>
      <c r="B41" s="159" t="s">
        <v>185</v>
      </c>
      <c r="C41" s="159"/>
      <c r="D41" s="159"/>
      <c r="E41" s="171" t="s">
        <v>336</v>
      </c>
      <c r="F41" s="171"/>
      <c r="G41" s="171"/>
      <c r="H41" s="171"/>
      <c r="I41" s="171"/>
      <c r="J41" s="172"/>
    </row>
    <row r="42" spans="1:10" ht="11.25">
      <c r="A42" s="174"/>
      <c r="B42" s="162" t="s">
        <v>187</v>
      </c>
      <c r="C42" s="163"/>
      <c r="D42" s="163"/>
      <c r="E42" s="163"/>
      <c r="F42" s="163"/>
      <c r="G42" s="163"/>
      <c r="H42" s="163"/>
      <c r="I42" s="163"/>
      <c r="J42" s="164"/>
    </row>
    <row r="43" spans="1:10" ht="11.25">
      <c r="A43" s="174"/>
      <c r="B43" s="159" t="s">
        <v>188</v>
      </c>
      <c r="C43" s="159"/>
      <c r="D43" s="159"/>
      <c r="E43" s="171" t="s">
        <v>193</v>
      </c>
      <c r="F43" s="171"/>
      <c r="G43" s="171"/>
      <c r="H43" s="171"/>
      <c r="I43" s="171"/>
      <c r="J43" s="172"/>
    </row>
    <row r="44" spans="1:10" ht="12" thickBot="1">
      <c r="A44" s="187"/>
      <c r="B44" s="159" t="s">
        <v>189</v>
      </c>
      <c r="C44" s="159"/>
      <c r="D44" s="159"/>
      <c r="E44" s="171" t="s">
        <v>193</v>
      </c>
      <c r="F44" s="171"/>
      <c r="G44" s="171"/>
      <c r="H44" s="171"/>
      <c r="I44" s="171"/>
      <c r="J44" s="172"/>
    </row>
    <row r="45" spans="1:10" ht="11.25">
      <c r="A45" s="173">
        <v>7</v>
      </c>
      <c r="B45" s="160" t="s">
        <v>192</v>
      </c>
      <c r="C45" s="160"/>
      <c r="D45" s="160"/>
      <c r="E45" s="160"/>
      <c r="F45" s="160"/>
      <c r="G45" s="160"/>
      <c r="H45" s="160"/>
      <c r="I45" s="160"/>
      <c r="J45" s="161"/>
    </row>
    <row r="46" spans="1:10" ht="11.25">
      <c r="A46" s="174"/>
      <c r="B46" s="162" t="s">
        <v>183</v>
      </c>
      <c r="C46" s="163"/>
      <c r="D46" s="163"/>
      <c r="E46" s="163"/>
      <c r="F46" s="163"/>
      <c r="G46" s="163"/>
      <c r="H46" s="163"/>
      <c r="I46" s="163"/>
      <c r="J46" s="164"/>
    </row>
    <row r="47" spans="1:10" ht="11.25">
      <c r="A47" s="174"/>
      <c r="B47" s="159" t="s">
        <v>244</v>
      </c>
      <c r="C47" s="159"/>
      <c r="D47" s="159"/>
      <c r="E47" s="178" t="s">
        <v>193</v>
      </c>
      <c r="F47" s="179"/>
      <c r="G47" s="179"/>
      <c r="H47" s="179"/>
      <c r="I47" s="179"/>
      <c r="J47" s="180"/>
    </row>
    <row r="48" spans="1:10" ht="11.25">
      <c r="A48" s="174"/>
      <c r="B48" s="159" t="s">
        <v>245</v>
      </c>
      <c r="C48" s="159"/>
      <c r="D48" s="159"/>
      <c r="E48" s="169" t="s">
        <v>342</v>
      </c>
      <c r="F48" s="169"/>
      <c r="G48" s="169"/>
      <c r="H48" s="169"/>
      <c r="I48" s="169"/>
      <c r="J48" s="170"/>
    </row>
    <row r="49" spans="1:10" ht="11.25">
      <c r="A49" s="174"/>
      <c r="B49" s="162" t="s">
        <v>186</v>
      </c>
      <c r="C49" s="163"/>
      <c r="D49" s="163"/>
      <c r="E49" s="163"/>
      <c r="F49" s="163"/>
      <c r="G49" s="163"/>
      <c r="H49" s="163"/>
      <c r="I49" s="163"/>
      <c r="J49" s="164"/>
    </row>
    <row r="50" spans="1:10" ht="11.25">
      <c r="A50" s="174"/>
      <c r="B50" s="159" t="s">
        <v>190</v>
      </c>
      <c r="C50" s="159"/>
      <c r="D50" s="159"/>
      <c r="E50" s="150" t="s">
        <v>193</v>
      </c>
      <c r="F50" s="150"/>
      <c r="G50" s="150"/>
      <c r="H50" s="150"/>
      <c r="I50" s="150"/>
      <c r="J50" s="151"/>
    </row>
    <row r="51" spans="1:10" ht="11.25">
      <c r="A51" s="174"/>
      <c r="B51" s="159" t="s">
        <v>191</v>
      </c>
      <c r="C51" s="159"/>
      <c r="D51" s="159"/>
      <c r="E51" s="150" t="s">
        <v>193</v>
      </c>
      <c r="F51" s="150"/>
      <c r="G51" s="150"/>
      <c r="H51" s="150"/>
      <c r="I51" s="150"/>
      <c r="J51" s="151"/>
    </row>
    <row r="52" spans="1:10" ht="11.25">
      <c r="A52" s="174"/>
      <c r="B52" s="162" t="s">
        <v>187</v>
      </c>
      <c r="C52" s="163"/>
      <c r="D52" s="163"/>
      <c r="E52" s="163"/>
      <c r="F52" s="163"/>
      <c r="G52" s="163"/>
      <c r="H52" s="163"/>
      <c r="I52" s="163"/>
      <c r="J52" s="164"/>
    </row>
    <row r="53" spans="1:10" ht="11.25">
      <c r="A53" s="174"/>
      <c r="B53" s="159" t="s">
        <v>190</v>
      </c>
      <c r="C53" s="159"/>
      <c r="D53" s="159"/>
      <c r="E53" s="150" t="s">
        <v>193</v>
      </c>
      <c r="F53" s="150"/>
      <c r="G53" s="150"/>
      <c r="H53" s="150"/>
      <c r="I53" s="150"/>
      <c r="J53" s="151"/>
    </row>
    <row r="54" spans="1:10" ht="11.25">
      <c r="A54" s="174"/>
      <c r="B54" s="166" t="s">
        <v>191</v>
      </c>
      <c r="C54" s="166"/>
      <c r="D54" s="166"/>
      <c r="E54" s="167" t="s">
        <v>193</v>
      </c>
      <c r="F54" s="167"/>
      <c r="G54" s="167"/>
      <c r="H54" s="167"/>
      <c r="I54" s="167"/>
      <c r="J54" s="168"/>
    </row>
    <row r="55" spans="1:10" ht="11.25">
      <c r="A55" s="158">
        <v>8</v>
      </c>
      <c r="B55" s="71" t="s">
        <v>251</v>
      </c>
      <c r="C55" s="71"/>
      <c r="D55" s="71"/>
      <c r="E55" s="71"/>
      <c r="F55" s="71"/>
      <c r="G55" s="71"/>
      <c r="H55" s="71"/>
      <c r="I55" s="71"/>
      <c r="J55" s="71"/>
    </row>
    <row r="56" spans="1:10" ht="11.25">
      <c r="A56" s="158"/>
      <c r="B56" s="175" t="s">
        <v>2</v>
      </c>
      <c r="C56" s="175"/>
      <c r="D56" s="165" t="s">
        <v>5</v>
      </c>
      <c r="E56" s="165" t="s">
        <v>6</v>
      </c>
      <c r="F56" s="165"/>
      <c r="G56" s="165" t="s">
        <v>7</v>
      </c>
      <c r="H56" s="165"/>
      <c r="I56" s="165" t="s">
        <v>8</v>
      </c>
      <c r="J56" s="165"/>
    </row>
    <row r="57" spans="1:10" ht="42.75" customHeight="1">
      <c r="A57" s="158"/>
      <c r="B57" s="38" t="s">
        <v>3</v>
      </c>
      <c r="C57" s="38" t="s">
        <v>4</v>
      </c>
      <c r="D57" s="165"/>
      <c r="E57" s="165"/>
      <c r="F57" s="165"/>
      <c r="G57" s="165"/>
      <c r="H57" s="165"/>
      <c r="I57" s="165"/>
      <c r="J57" s="165"/>
    </row>
    <row r="58" spans="1:10" ht="52.5" customHeight="1">
      <c r="A58" s="158"/>
      <c r="B58" s="70">
        <v>43630</v>
      </c>
      <c r="C58" s="71"/>
      <c r="D58" s="39" t="s">
        <v>305</v>
      </c>
      <c r="E58" s="72" t="s">
        <v>308</v>
      </c>
      <c r="F58" s="72"/>
      <c r="G58" s="72" t="s">
        <v>306</v>
      </c>
      <c r="H58" s="72"/>
      <c r="I58" s="237" t="s">
        <v>230</v>
      </c>
      <c r="J58" s="237"/>
    </row>
    <row r="59" spans="1:10" ht="52.5" customHeight="1">
      <c r="A59" s="158"/>
      <c r="B59" s="70">
        <v>43630</v>
      </c>
      <c r="C59" s="71"/>
      <c r="D59" s="44" t="s">
        <v>325</v>
      </c>
      <c r="E59" s="72" t="s">
        <v>327</v>
      </c>
      <c r="F59" s="72"/>
      <c r="G59" s="72" t="s">
        <v>306</v>
      </c>
      <c r="H59" s="72"/>
      <c r="I59" s="237" t="s">
        <v>293</v>
      </c>
      <c r="J59" s="237"/>
    </row>
    <row r="60" spans="1:10" ht="63.75" customHeight="1">
      <c r="A60" s="158"/>
      <c r="B60" s="70">
        <v>43630</v>
      </c>
      <c r="C60" s="71"/>
      <c r="D60" s="39" t="s">
        <v>292</v>
      </c>
      <c r="E60" s="72" t="s">
        <v>319</v>
      </c>
      <c r="F60" s="72"/>
      <c r="G60" s="72" t="s">
        <v>306</v>
      </c>
      <c r="H60" s="72"/>
      <c r="I60" s="237" t="s">
        <v>293</v>
      </c>
      <c r="J60" s="237"/>
    </row>
    <row r="61" spans="1:10" ht="38.25" customHeight="1">
      <c r="A61" s="158"/>
      <c r="B61" s="70">
        <f>B60</f>
        <v>43630</v>
      </c>
      <c r="C61" s="71"/>
      <c r="D61" s="39" t="s">
        <v>310</v>
      </c>
      <c r="E61" s="72" t="s">
        <v>320</v>
      </c>
      <c r="F61" s="72"/>
      <c r="G61" s="72" t="s">
        <v>306</v>
      </c>
      <c r="H61" s="72"/>
      <c r="I61" s="237" t="s">
        <v>230</v>
      </c>
      <c r="J61" s="237"/>
    </row>
    <row r="62" spans="1:10" ht="36" customHeight="1">
      <c r="A62" s="158"/>
      <c r="B62" s="70">
        <f>B61</f>
        <v>43630</v>
      </c>
      <c r="C62" s="71"/>
      <c r="D62" s="39" t="s">
        <v>294</v>
      </c>
      <c r="E62" s="72" t="s">
        <v>243</v>
      </c>
      <c r="F62" s="72"/>
      <c r="G62" s="72" t="s">
        <v>306</v>
      </c>
      <c r="H62" s="72"/>
      <c r="I62" s="237" t="s">
        <v>230</v>
      </c>
      <c r="J62" s="237"/>
    </row>
    <row r="63" spans="1:10" ht="36.75" customHeight="1">
      <c r="A63" s="158"/>
      <c r="B63" s="70">
        <v>43630</v>
      </c>
      <c r="C63" s="71"/>
      <c r="D63" s="39" t="s">
        <v>253</v>
      </c>
      <c r="E63" s="237" t="s">
        <v>300</v>
      </c>
      <c r="F63" s="237"/>
      <c r="G63" s="72" t="s">
        <v>306</v>
      </c>
      <c r="H63" s="72"/>
      <c r="I63" s="237" t="s">
        <v>230</v>
      </c>
      <c r="J63" s="237"/>
    </row>
    <row r="64" spans="1:10" ht="24.75" customHeight="1">
      <c r="A64" s="158"/>
      <c r="B64" s="70">
        <v>43630</v>
      </c>
      <c r="C64" s="71"/>
      <c r="D64" s="39" t="s">
        <v>317</v>
      </c>
      <c r="E64" s="237" t="s">
        <v>318</v>
      </c>
      <c r="F64" s="237"/>
      <c r="G64" s="72" t="s">
        <v>306</v>
      </c>
      <c r="H64" s="72"/>
      <c r="I64" s="237" t="s">
        <v>230</v>
      </c>
      <c r="J64" s="237"/>
    </row>
    <row r="65" spans="1:10" ht="54" customHeight="1">
      <c r="A65" s="158"/>
      <c r="B65" s="70">
        <v>43630</v>
      </c>
      <c r="C65" s="71"/>
      <c r="D65" s="39" t="s">
        <v>247</v>
      </c>
      <c r="E65" s="237" t="s">
        <v>301</v>
      </c>
      <c r="F65" s="237"/>
      <c r="G65" s="72" t="s">
        <v>306</v>
      </c>
      <c r="H65" s="72"/>
      <c r="I65" s="237" t="s">
        <v>230</v>
      </c>
      <c r="J65" s="237"/>
    </row>
    <row r="66" spans="1:10" ht="54" customHeight="1">
      <c r="A66" s="41"/>
      <c r="B66" s="70">
        <v>43630</v>
      </c>
      <c r="C66" s="71"/>
      <c r="D66" s="39" t="s">
        <v>326</v>
      </c>
      <c r="E66" s="268" t="s">
        <v>328</v>
      </c>
      <c r="F66" s="269"/>
      <c r="G66" s="72" t="s">
        <v>321</v>
      </c>
      <c r="H66" s="72"/>
      <c r="I66" s="266" t="s">
        <v>331</v>
      </c>
      <c r="J66" s="267"/>
    </row>
    <row r="67" spans="1:10" ht="54" customHeight="1">
      <c r="A67" s="41"/>
      <c r="B67" s="70">
        <v>43630</v>
      </c>
      <c r="C67" s="71"/>
      <c r="D67" s="45" t="s">
        <v>329</v>
      </c>
      <c r="E67" s="268" t="s">
        <v>330</v>
      </c>
      <c r="F67" s="269"/>
      <c r="G67" s="72" t="s">
        <v>321</v>
      </c>
      <c r="H67" s="72"/>
      <c r="I67" s="237" t="s">
        <v>230</v>
      </c>
      <c r="J67" s="237"/>
    </row>
    <row r="68" spans="1:10" ht="54" customHeight="1">
      <c r="A68" s="41"/>
      <c r="B68" s="70">
        <v>43630</v>
      </c>
      <c r="C68" s="71"/>
      <c r="D68" s="44" t="s">
        <v>307</v>
      </c>
      <c r="E68" s="237" t="s">
        <v>309</v>
      </c>
      <c r="F68" s="237"/>
      <c r="G68" s="72" t="s">
        <v>306</v>
      </c>
      <c r="H68" s="72"/>
      <c r="I68" s="237" t="s">
        <v>331</v>
      </c>
      <c r="J68" s="237"/>
    </row>
    <row r="69" spans="1:10" ht="54" customHeight="1">
      <c r="A69" s="41"/>
      <c r="B69" s="70">
        <v>43630</v>
      </c>
      <c r="C69" s="71"/>
      <c r="D69" s="55" t="s">
        <v>295</v>
      </c>
      <c r="E69" s="268" t="s">
        <v>332</v>
      </c>
      <c r="F69" s="269"/>
      <c r="G69" s="72" t="s">
        <v>306</v>
      </c>
      <c r="H69" s="72"/>
      <c r="I69" s="237" t="s">
        <v>331</v>
      </c>
      <c r="J69" s="237"/>
    </row>
    <row r="70" spans="1:10" ht="12" thickBot="1">
      <c r="A70" s="24">
        <v>9</v>
      </c>
      <c r="B70" s="240" t="s">
        <v>9</v>
      </c>
      <c r="C70" s="241"/>
      <c r="D70" s="241"/>
      <c r="E70" s="241"/>
      <c r="F70" s="241"/>
      <c r="G70" s="241"/>
      <c r="H70" s="241"/>
      <c r="I70" s="241"/>
      <c r="J70" s="242"/>
    </row>
    <row r="71" spans="1:10" ht="11.25">
      <c r="A71" s="189">
        <v>10</v>
      </c>
      <c r="B71" s="245" t="s">
        <v>10</v>
      </c>
      <c r="C71" s="246"/>
      <c r="D71" s="246"/>
      <c r="E71" s="246"/>
      <c r="F71" s="246"/>
      <c r="G71" s="246"/>
      <c r="H71" s="246"/>
      <c r="I71" s="246"/>
      <c r="J71" s="247"/>
    </row>
    <row r="72" spans="1:10" ht="11.25" customHeight="1">
      <c r="A72" s="190"/>
      <c r="B72" s="266" t="s">
        <v>195</v>
      </c>
      <c r="C72" s="271"/>
      <c r="D72" s="271"/>
      <c r="E72" s="267"/>
      <c r="F72" s="39" t="s">
        <v>196</v>
      </c>
      <c r="G72" s="237" t="s">
        <v>197</v>
      </c>
      <c r="H72" s="237"/>
      <c r="I72" s="243" t="s">
        <v>198</v>
      </c>
      <c r="J72" s="244"/>
    </row>
    <row r="73" spans="1:10" ht="11.25" customHeight="1">
      <c r="A73" s="190"/>
      <c r="B73" s="67" t="s">
        <v>257</v>
      </c>
      <c r="C73" s="68"/>
      <c r="D73" s="68"/>
      <c r="E73" s="69"/>
      <c r="F73" s="40" t="s">
        <v>256</v>
      </c>
      <c r="G73" s="70">
        <v>43630</v>
      </c>
      <c r="H73" s="71"/>
      <c r="I73" s="59">
        <v>43641</v>
      </c>
      <c r="J73" s="138"/>
    </row>
    <row r="74" spans="1:10" ht="11.25" customHeight="1">
      <c r="A74" s="190"/>
      <c r="B74" s="67" t="s">
        <v>199</v>
      </c>
      <c r="C74" s="68"/>
      <c r="D74" s="68"/>
      <c r="E74" s="69"/>
      <c r="F74" s="40" t="s">
        <v>254</v>
      </c>
      <c r="G74" s="70">
        <v>43630</v>
      </c>
      <c r="H74" s="71"/>
      <c r="I74" s="59">
        <v>43668</v>
      </c>
      <c r="J74" s="138"/>
    </row>
    <row r="75" spans="1:10" ht="11.25" customHeight="1">
      <c r="A75" s="190"/>
      <c r="B75" s="67" t="s">
        <v>311</v>
      </c>
      <c r="C75" s="68"/>
      <c r="D75" s="68"/>
      <c r="E75" s="69"/>
      <c r="F75" s="40" t="s">
        <v>255</v>
      </c>
      <c r="G75" s="70">
        <v>43630</v>
      </c>
      <c r="H75" s="71"/>
      <c r="I75" s="59">
        <v>43643</v>
      </c>
      <c r="J75" s="138"/>
    </row>
    <row r="76" spans="1:10" ht="11.25" customHeight="1">
      <c r="A76" s="190"/>
      <c r="B76" s="67" t="s">
        <v>290</v>
      </c>
      <c r="C76" s="68"/>
      <c r="D76" s="68"/>
      <c r="E76" s="69"/>
      <c r="F76" s="40" t="s">
        <v>255</v>
      </c>
      <c r="G76" s="70">
        <v>43630</v>
      </c>
      <c r="H76" s="71"/>
      <c r="I76" s="59">
        <v>43643</v>
      </c>
      <c r="J76" s="138"/>
    </row>
    <row r="77" spans="1:10" ht="11.25" customHeight="1">
      <c r="A77" s="248"/>
      <c r="B77" s="64" t="s">
        <v>289</v>
      </c>
      <c r="C77" s="65"/>
      <c r="D77" s="65"/>
      <c r="E77" s="66"/>
      <c r="F77" s="56" t="s">
        <v>255</v>
      </c>
      <c r="G77" s="152">
        <v>43630</v>
      </c>
      <c r="H77" s="153"/>
      <c r="I77" s="181">
        <v>43642</v>
      </c>
      <c r="J77" s="182"/>
    </row>
    <row r="78" spans="1:10" ht="11.25" customHeight="1">
      <c r="A78" s="52"/>
      <c r="B78" s="67" t="s">
        <v>337</v>
      </c>
      <c r="C78" s="68"/>
      <c r="D78" s="68"/>
      <c r="E78" s="69"/>
      <c r="F78" s="40" t="s">
        <v>338</v>
      </c>
      <c r="G78" s="57">
        <v>43630</v>
      </c>
      <c r="H78" s="58"/>
      <c r="I78" s="59">
        <v>43641</v>
      </c>
      <c r="J78" s="60"/>
    </row>
    <row r="79" spans="1:10" ht="11.25">
      <c r="A79" s="146">
        <v>11</v>
      </c>
      <c r="B79" s="226" t="s">
        <v>138</v>
      </c>
      <c r="C79" s="83"/>
      <c r="D79" s="83"/>
      <c r="E79" s="83"/>
      <c r="F79" s="83"/>
      <c r="G79" s="83"/>
      <c r="H79" s="83"/>
      <c r="I79" s="83"/>
      <c r="J79" s="84"/>
    </row>
    <row r="80" spans="1:10" ht="11.25" customHeight="1">
      <c r="A80" s="146"/>
      <c r="B80" s="270" t="s">
        <v>136</v>
      </c>
      <c r="C80" s="127"/>
      <c r="D80" s="127"/>
      <c r="E80" s="91"/>
      <c r="F80" s="8" t="s">
        <v>137</v>
      </c>
      <c r="G80" s="79" t="s">
        <v>139</v>
      </c>
      <c r="H80" s="79"/>
      <c r="I80" s="79" t="s">
        <v>140</v>
      </c>
      <c r="J80" s="80"/>
    </row>
    <row r="81" spans="1:10" ht="11.25">
      <c r="A81" s="146"/>
      <c r="B81" s="234" t="s">
        <v>104</v>
      </c>
      <c r="C81" s="235"/>
      <c r="D81" s="235"/>
      <c r="E81" s="235"/>
      <c r="F81" s="235"/>
      <c r="G81" s="235"/>
      <c r="H81" s="235"/>
      <c r="I81" s="235"/>
      <c r="J81" s="236"/>
    </row>
    <row r="82" spans="1:10" ht="12" customHeight="1" thickBot="1">
      <c r="A82" s="146"/>
      <c r="B82" s="73" t="s">
        <v>11</v>
      </c>
      <c r="C82" s="74"/>
      <c r="D82" s="74"/>
      <c r="E82" s="74"/>
      <c r="F82" s="74"/>
      <c r="G82" s="74"/>
      <c r="H82" s="74"/>
      <c r="I82" s="74"/>
      <c r="J82" s="75"/>
    </row>
    <row r="83" spans="1:11" ht="11.25" customHeight="1">
      <c r="A83" s="146"/>
      <c r="B83" s="61" t="s">
        <v>12</v>
      </c>
      <c r="C83" s="62"/>
      <c r="D83" s="62"/>
      <c r="E83" s="63"/>
      <c r="F83" s="37" t="s">
        <v>13</v>
      </c>
      <c r="G83" s="252">
        <v>4340442</v>
      </c>
      <c r="H83" s="253"/>
      <c r="I83" s="154">
        <v>4667639</v>
      </c>
      <c r="J83" s="155"/>
      <c r="K83" s="28"/>
    </row>
    <row r="84" spans="1:11" ht="11.25" customHeight="1">
      <c r="A84" s="146"/>
      <c r="B84" s="61" t="s">
        <v>14</v>
      </c>
      <c r="C84" s="62"/>
      <c r="D84" s="62"/>
      <c r="E84" s="63"/>
      <c r="F84" s="37" t="s">
        <v>15</v>
      </c>
      <c r="G84" s="212">
        <v>3926349</v>
      </c>
      <c r="H84" s="203"/>
      <c r="I84" s="156">
        <v>4125381</v>
      </c>
      <c r="J84" s="157"/>
      <c r="K84" s="29"/>
    </row>
    <row r="85" spans="1:10" ht="12" customHeight="1" thickBot="1">
      <c r="A85" s="146"/>
      <c r="B85" s="61" t="s">
        <v>16</v>
      </c>
      <c r="C85" s="62"/>
      <c r="D85" s="62"/>
      <c r="E85" s="63"/>
      <c r="F85" s="36" t="s">
        <v>17</v>
      </c>
      <c r="G85" s="254">
        <v>414093</v>
      </c>
      <c r="H85" s="255"/>
      <c r="I85" s="154">
        <v>542258</v>
      </c>
      <c r="J85" s="155"/>
    </row>
    <row r="86" spans="1:10" ht="12" customHeight="1" thickBot="1">
      <c r="A86" s="146"/>
      <c r="B86" s="76" t="s">
        <v>18</v>
      </c>
      <c r="C86" s="77"/>
      <c r="D86" s="77"/>
      <c r="E86" s="77"/>
      <c r="F86" s="77"/>
      <c r="G86" s="77"/>
      <c r="H86" s="77"/>
      <c r="I86" s="77"/>
      <c r="J86" s="78"/>
    </row>
    <row r="87" spans="1:10" ht="11.25" customHeight="1">
      <c r="A87" s="146"/>
      <c r="B87" s="61" t="s">
        <v>19</v>
      </c>
      <c r="C87" s="62"/>
      <c r="D87" s="62"/>
      <c r="E87" s="63"/>
      <c r="F87" s="37" t="s">
        <v>20</v>
      </c>
      <c r="G87" s="260">
        <v>0</v>
      </c>
      <c r="H87" s="261"/>
      <c r="I87" s="256">
        <v>0</v>
      </c>
      <c r="J87" s="157"/>
    </row>
    <row r="88" spans="1:10" ht="11.25" customHeight="1">
      <c r="A88" s="146"/>
      <c r="B88" s="61" t="s">
        <v>21</v>
      </c>
      <c r="C88" s="62"/>
      <c r="D88" s="62"/>
      <c r="E88" s="63"/>
      <c r="F88" s="37" t="s">
        <v>22</v>
      </c>
      <c r="G88" s="214">
        <v>0</v>
      </c>
      <c r="H88" s="215"/>
      <c r="I88" s="256">
        <v>0</v>
      </c>
      <c r="J88" s="157"/>
    </row>
    <row r="89" spans="1:10" ht="11.25" customHeight="1">
      <c r="A89" s="146"/>
      <c r="B89" s="61" t="s">
        <v>23</v>
      </c>
      <c r="C89" s="62"/>
      <c r="D89" s="62"/>
      <c r="E89" s="63"/>
      <c r="F89" s="36" t="s">
        <v>24</v>
      </c>
      <c r="G89" s="238">
        <f>G87-G88</f>
        <v>0</v>
      </c>
      <c r="H89" s="239"/>
      <c r="I89" s="258">
        <f>I87-I88</f>
        <v>0</v>
      </c>
      <c r="J89" s="259"/>
    </row>
    <row r="90" spans="1:10" ht="11.25" customHeight="1">
      <c r="A90" s="146"/>
      <c r="B90" s="209" t="s">
        <v>174</v>
      </c>
      <c r="C90" s="210"/>
      <c r="D90" s="210"/>
      <c r="E90" s="211"/>
      <c r="F90" s="36" t="s">
        <v>25</v>
      </c>
      <c r="G90" s="204">
        <v>5052</v>
      </c>
      <c r="H90" s="201"/>
      <c r="I90" s="257">
        <f>SUM(I91:J95)</f>
        <v>5052</v>
      </c>
      <c r="J90" s="155"/>
    </row>
    <row r="91" spans="1:10" ht="11.25" customHeight="1">
      <c r="A91" s="146"/>
      <c r="B91" s="61" t="s">
        <v>26</v>
      </c>
      <c r="C91" s="62"/>
      <c r="D91" s="62"/>
      <c r="E91" s="63"/>
      <c r="F91" s="37" t="s">
        <v>27</v>
      </c>
      <c r="G91" s="214">
        <v>5052</v>
      </c>
      <c r="H91" s="215"/>
      <c r="I91" s="256">
        <v>5052</v>
      </c>
      <c r="J91" s="157"/>
    </row>
    <row r="92" spans="1:10" ht="11.25" customHeight="1">
      <c r="A92" s="146"/>
      <c r="B92" s="61" t="s">
        <v>28</v>
      </c>
      <c r="C92" s="62"/>
      <c r="D92" s="62"/>
      <c r="E92" s="63"/>
      <c r="F92" s="37" t="s">
        <v>29</v>
      </c>
      <c r="G92" s="214">
        <v>0</v>
      </c>
      <c r="H92" s="215"/>
      <c r="I92" s="256">
        <v>0</v>
      </c>
      <c r="J92" s="157"/>
    </row>
    <row r="93" spans="1:10" ht="11.25" customHeight="1">
      <c r="A93" s="146"/>
      <c r="B93" s="61" t="s">
        <v>30</v>
      </c>
      <c r="C93" s="62"/>
      <c r="D93" s="62"/>
      <c r="E93" s="63"/>
      <c r="F93" s="37" t="s">
        <v>31</v>
      </c>
      <c r="G93" s="214">
        <v>0</v>
      </c>
      <c r="H93" s="215"/>
      <c r="I93" s="256">
        <v>0</v>
      </c>
      <c r="J93" s="157"/>
    </row>
    <row r="94" spans="1:10" ht="11.25" customHeight="1">
      <c r="A94" s="146"/>
      <c r="B94" s="61" t="s">
        <v>32</v>
      </c>
      <c r="C94" s="62"/>
      <c r="D94" s="62"/>
      <c r="E94" s="63"/>
      <c r="F94" s="37" t="s">
        <v>33</v>
      </c>
      <c r="G94" s="214">
        <v>0</v>
      </c>
      <c r="H94" s="215"/>
      <c r="I94" s="256">
        <v>0</v>
      </c>
      <c r="J94" s="157"/>
    </row>
    <row r="95" spans="1:10" ht="11.25" customHeight="1">
      <c r="A95" s="146"/>
      <c r="B95" s="61" t="s">
        <v>34</v>
      </c>
      <c r="C95" s="62"/>
      <c r="D95" s="62"/>
      <c r="E95" s="63"/>
      <c r="F95" s="37" t="s">
        <v>35</v>
      </c>
      <c r="G95" s="148">
        <v>0</v>
      </c>
      <c r="H95" s="149"/>
      <c r="I95" s="202">
        <v>0</v>
      </c>
      <c r="J95" s="203"/>
    </row>
    <row r="96" spans="1:10" ht="11.25" customHeight="1">
      <c r="A96" s="146"/>
      <c r="B96" s="61" t="s">
        <v>36</v>
      </c>
      <c r="C96" s="62"/>
      <c r="D96" s="62"/>
      <c r="E96" s="63"/>
      <c r="F96" s="37" t="s">
        <v>37</v>
      </c>
      <c r="G96" s="214">
        <v>0</v>
      </c>
      <c r="H96" s="215"/>
      <c r="I96" s="256">
        <v>0</v>
      </c>
      <c r="J96" s="157"/>
    </row>
    <row r="97" spans="1:10" ht="11.25" customHeight="1">
      <c r="A97" s="146"/>
      <c r="B97" s="61" t="s">
        <v>38</v>
      </c>
      <c r="C97" s="62"/>
      <c r="D97" s="62"/>
      <c r="E97" s="63"/>
      <c r="F97" s="37">
        <v>100</v>
      </c>
      <c r="G97" s="148">
        <v>0</v>
      </c>
      <c r="H97" s="149"/>
      <c r="I97" s="256">
        <v>0</v>
      </c>
      <c r="J97" s="157"/>
    </row>
    <row r="98" spans="1:10" ht="11.25" customHeight="1">
      <c r="A98" s="146"/>
      <c r="B98" s="61" t="s">
        <v>39</v>
      </c>
      <c r="C98" s="62"/>
      <c r="D98" s="62"/>
      <c r="E98" s="63"/>
      <c r="F98" s="37">
        <v>110</v>
      </c>
      <c r="G98" s="214">
        <v>0</v>
      </c>
      <c r="H98" s="215"/>
      <c r="I98" s="256">
        <v>0</v>
      </c>
      <c r="J98" s="157"/>
    </row>
    <row r="99" spans="1:10" ht="11.25" customHeight="1">
      <c r="A99" s="146"/>
      <c r="B99" s="61" t="s">
        <v>40</v>
      </c>
      <c r="C99" s="62"/>
      <c r="D99" s="62"/>
      <c r="E99" s="63"/>
      <c r="F99" s="37">
        <v>120</v>
      </c>
      <c r="G99" s="214">
        <v>0</v>
      </c>
      <c r="H99" s="215"/>
      <c r="I99" s="256">
        <v>0</v>
      </c>
      <c r="J99" s="157"/>
    </row>
    <row r="100" spans="1:10" ht="12" customHeight="1" thickBot="1">
      <c r="A100" s="146"/>
      <c r="B100" s="209" t="s">
        <v>175</v>
      </c>
      <c r="C100" s="210"/>
      <c r="D100" s="210"/>
      <c r="E100" s="211"/>
      <c r="F100" s="36">
        <v>130</v>
      </c>
      <c r="G100" s="205">
        <v>419145</v>
      </c>
      <c r="H100" s="206"/>
      <c r="I100" s="200">
        <v>577918</v>
      </c>
      <c r="J100" s="201"/>
    </row>
    <row r="101" spans="1:10" ht="12" customHeight="1" thickBot="1">
      <c r="A101" s="146"/>
      <c r="B101" s="76" t="s">
        <v>41</v>
      </c>
      <c r="C101" s="77"/>
      <c r="D101" s="77"/>
      <c r="E101" s="77"/>
      <c r="F101" s="77"/>
      <c r="G101" s="77"/>
      <c r="H101" s="77"/>
      <c r="I101" s="77"/>
      <c r="J101" s="78"/>
    </row>
    <row r="102" spans="1:10" ht="11.25" customHeight="1">
      <c r="A102" s="146"/>
      <c r="B102" s="209" t="s">
        <v>169</v>
      </c>
      <c r="C102" s="210"/>
      <c r="D102" s="210"/>
      <c r="E102" s="211"/>
      <c r="F102" s="36">
        <v>140</v>
      </c>
      <c r="G102" s="264">
        <v>2654661</v>
      </c>
      <c r="H102" s="265"/>
      <c r="I102" s="200">
        <v>3055134</v>
      </c>
      <c r="J102" s="201"/>
    </row>
    <row r="103" spans="1:10" ht="11.25" customHeight="1">
      <c r="A103" s="146"/>
      <c r="B103" s="61" t="s">
        <v>42</v>
      </c>
      <c r="C103" s="62"/>
      <c r="D103" s="62"/>
      <c r="E103" s="63"/>
      <c r="F103" s="37">
        <v>150</v>
      </c>
      <c r="G103" s="213">
        <v>780715</v>
      </c>
      <c r="H103" s="149"/>
      <c r="I103" s="213"/>
      <c r="J103" s="149"/>
    </row>
    <row r="104" spans="1:10" ht="11.25" customHeight="1">
      <c r="A104" s="146"/>
      <c r="B104" s="61" t="s">
        <v>43</v>
      </c>
      <c r="C104" s="62"/>
      <c r="D104" s="62"/>
      <c r="E104" s="63"/>
      <c r="F104" s="37">
        <v>160</v>
      </c>
      <c r="G104" s="214">
        <v>0</v>
      </c>
      <c r="H104" s="215"/>
      <c r="I104" s="216">
        <v>0</v>
      </c>
      <c r="J104" s="215"/>
    </row>
    <row r="105" spans="1:10" ht="11.25" customHeight="1">
      <c r="A105" s="146"/>
      <c r="B105" s="61" t="s">
        <v>44</v>
      </c>
      <c r="C105" s="62"/>
      <c r="D105" s="62"/>
      <c r="E105" s="63"/>
      <c r="F105" s="37">
        <v>170</v>
      </c>
      <c r="G105" s="216">
        <v>1873946</v>
      </c>
      <c r="H105" s="215"/>
      <c r="I105" s="216">
        <v>2017228</v>
      </c>
      <c r="J105" s="215"/>
    </row>
    <row r="106" spans="1:10" ht="11.25" customHeight="1">
      <c r="A106" s="146"/>
      <c r="B106" s="61" t="s">
        <v>45</v>
      </c>
      <c r="C106" s="62"/>
      <c r="D106" s="62"/>
      <c r="E106" s="63"/>
      <c r="F106" s="37">
        <v>180</v>
      </c>
      <c r="G106" s="148">
        <v>0</v>
      </c>
      <c r="H106" s="149"/>
      <c r="I106" s="213">
        <v>0</v>
      </c>
      <c r="J106" s="149"/>
    </row>
    <row r="107" spans="1:10" ht="11.25" customHeight="1">
      <c r="A107" s="146"/>
      <c r="B107" s="61" t="s">
        <v>46</v>
      </c>
      <c r="C107" s="62"/>
      <c r="D107" s="62"/>
      <c r="E107" s="63"/>
      <c r="F107" s="37">
        <v>190</v>
      </c>
      <c r="G107" s="213">
        <v>1628</v>
      </c>
      <c r="H107" s="149"/>
      <c r="I107" s="213">
        <v>4168</v>
      </c>
      <c r="J107" s="149"/>
    </row>
    <row r="108" spans="1:10" ht="11.25" customHeight="1">
      <c r="A108" s="146"/>
      <c r="B108" s="61" t="s">
        <v>47</v>
      </c>
      <c r="C108" s="62"/>
      <c r="D108" s="62"/>
      <c r="E108" s="63"/>
      <c r="F108" s="37">
        <v>200</v>
      </c>
      <c r="G108" s="214">
        <v>0</v>
      </c>
      <c r="H108" s="215"/>
      <c r="I108" s="216">
        <v>0</v>
      </c>
      <c r="J108" s="215"/>
    </row>
    <row r="109" spans="1:10" ht="11.25" customHeight="1">
      <c r="A109" s="146"/>
      <c r="B109" s="209" t="s">
        <v>170</v>
      </c>
      <c r="C109" s="210"/>
      <c r="D109" s="210"/>
      <c r="E109" s="211"/>
      <c r="F109" s="36">
        <v>210</v>
      </c>
      <c r="G109" s="200">
        <v>907397</v>
      </c>
      <c r="H109" s="201"/>
      <c r="I109" s="200">
        <v>348498</v>
      </c>
      <c r="J109" s="201"/>
    </row>
    <row r="110" spans="1:10" ht="11.25" customHeight="1">
      <c r="A110" s="146"/>
      <c r="B110" s="61" t="s">
        <v>48</v>
      </c>
      <c r="C110" s="62"/>
      <c r="D110" s="62"/>
      <c r="E110" s="63"/>
      <c r="F110" s="37">
        <v>211</v>
      </c>
      <c r="G110" s="214"/>
      <c r="H110" s="215"/>
      <c r="I110" s="216"/>
      <c r="J110" s="215"/>
    </row>
    <row r="111" spans="1:10" ht="11.25" customHeight="1">
      <c r="A111" s="146"/>
      <c r="B111" s="61" t="s">
        <v>49</v>
      </c>
      <c r="C111" s="62"/>
      <c r="D111" s="62"/>
      <c r="E111" s="63"/>
      <c r="F111" s="37">
        <v>220</v>
      </c>
      <c r="G111" s="202">
        <v>198134</v>
      </c>
      <c r="H111" s="203"/>
      <c r="I111" s="202">
        <v>77408</v>
      </c>
      <c r="J111" s="203"/>
    </row>
    <row r="112" spans="1:10" ht="11.25" customHeight="1">
      <c r="A112" s="146"/>
      <c r="B112" s="61" t="s">
        <v>50</v>
      </c>
      <c r="C112" s="62"/>
      <c r="D112" s="62"/>
      <c r="E112" s="63"/>
      <c r="F112" s="37">
        <v>230</v>
      </c>
      <c r="G112" s="212">
        <v>0</v>
      </c>
      <c r="H112" s="203"/>
      <c r="I112" s="213">
        <v>0</v>
      </c>
      <c r="J112" s="149"/>
    </row>
    <row r="113" spans="1:10" ht="11.25" customHeight="1">
      <c r="A113" s="146"/>
      <c r="B113" s="61" t="s">
        <v>51</v>
      </c>
      <c r="C113" s="62"/>
      <c r="D113" s="62"/>
      <c r="E113" s="63"/>
      <c r="F113" s="37">
        <v>240</v>
      </c>
      <c r="G113" s="212">
        <v>0</v>
      </c>
      <c r="H113" s="203"/>
      <c r="I113" s="213">
        <v>0</v>
      </c>
      <c r="J113" s="149"/>
    </row>
    <row r="114" spans="1:10" ht="11.25" customHeight="1">
      <c r="A114" s="146"/>
      <c r="B114" s="61" t="s">
        <v>52</v>
      </c>
      <c r="C114" s="62"/>
      <c r="D114" s="62"/>
      <c r="E114" s="63"/>
      <c r="F114" s="37">
        <v>250</v>
      </c>
      <c r="G114" s="148">
        <v>0</v>
      </c>
      <c r="H114" s="149"/>
      <c r="I114" s="213">
        <v>0</v>
      </c>
      <c r="J114" s="149"/>
    </row>
    <row r="115" spans="1:10" ht="11.25" customHeight="1">
      <c r="A115" s="146"/>
      <c r="B115" s="61" t="s">
        <v>53</v>
      </c>
      <c r="C115" s="62"/>
      <c r="D115" s="62"/>
      <c r="E115" s="63"/>
      <c r="F115" s="37">
        <v>260</v>
      </c>
      <c r="G115" s="213">
        <v>695944</v>
      </c>
      <c r="H115" s="149"/>
      <c r="I115" s="213"/>
      <c r="J115" s="149"/>
    </row>
    <row r="116" spans="1:10" ht="11.25" customHeight="1">
      <c r="A116" s="146"/>
      <c r="B116" s="61" t="s">
        <v>54</v>
      </c>
      <c r="C116" s="62"/>
      <c r="D116" s="62"/>
      <c r="E116" s="63"/>
      <c r="F116" s="37">
        <v>270</v>
      </c>
      <c r="G116" s="213">
        <v>203</v>
      </c>
      <c r="H116" s="149"/>
      <c r="I116" s="213">
        <v>73901</v>
      </c>
      <c r="J116" s="149"/>
    </row>
    <row r="117" spans="1:10" ht="11.25" customHeight="1">
      <c r="A117" s="146"/>
      <c r="B117" s="61" t="s">
        <v>55</v>
      </c>
      <c r="C117" s="62"/>
      <c r="D117" s="62"/>
      <c r="E117" s="63"/>
      <c r="F117" s="37">
        <v>280</v>
      </c>
      <c r="G117" s="148">
        <v>0</v>
      </c>
      <c r="H117" s="149"/>
      <c r="I117" s="213">
        <v>218</v>
      </c>
      <c r="J117" s="149"/>
    </row>
    <row r="118" spans="1:10" ht="11.25" customHeight="1">
      <c r="A118" s="146"/>
      <c r="B118" s="61" t="s">
        <v>56</v>
      </c>
      <c r="C118" s="62"/>
      <c r="D118" s="62"/>
      <c r="E118" s="63"/>
      <c r="F118" s="37">
        <v>290</v>
      </c>
      <c r="G118" s="148">
        <v>0</v>
      </c>
      <c r="H118" s="149"/>
      <c r="I118" s="213">
        <v>0</v>
      </c>
      <c r="J118" s="149"/>
    </row>
    <row r="119" spans="1:10" ht="11.25" customHeight="1">
      <c r="A119" s="146"/>
      <c r="B119" s="61" t="s">
        <v>57</v>
      </c>
      <c r="C119" s="62"/>
      <c r="D119" s="62"/>
      <c r="E119" s="63"/>
      <c r="F119" s="37">
        <v>300</v>
      </c>
      <c r="G119" s="148">
        <v>0</v>
      </c>
      <c r="H119" s="149"/>
      <c r="I119" s="202">
        <v>3174</v>
      </c>
      <c r="J119" s="203"/>
    </row>
    <row r="120" spans="1:10" ht="11.25" customHeight="1">
      <c r="A120" s="146"/>
      <c r="B120" s="61" t="s">
        <v>58</v>
      </c>
      <c r="C120" s="62"/>
      <c r="D120" s="62"/>
      <c r="E120" s="63"/>
      <c r="F120" s="37">
        <v>310</v>
      </c>
      <c r="G120" s="213">
        <v>13116</v>
      </c>
      <c r="H120" s="149"/>
      <c r="I120" s="213">
        <v>34178</v>
      </c>
      <c r="J120" s="149"/>
    </row>
    <row r="121" spans="1:10" ht="11.25" customHeight="1">
      <c r="A121" s="146"/>
      <c r="B121" s="209" t="s">
        <v>171</v>
      </c>
      <c r="C121" s="210"/>
      <c r="D121" s="210"/>
      <c r="E121" s="211"/>
      <c r="F121" s="37">
        <v>320</v>
      </c>
      <c r="G121" s="200">
        <v>135424</v>
      </c>
      <c r="H121" s="201"/>
      <c r="I121" s="200">
        <v>678446</v>
      </c>
      <c r="J121" s="201"/>
    </row>
    <row r="122" spans="1:10" ht="11.25" customHeight="1">
      <c r="A122" s="146"/>
      <c r="B122" s="61" t="s">
        <v>59</v>
      </c>
      <c r="C122" s="62"/>
      <c r="D122" s="62"/>
      <c r="E122" s="63"/>
      <c r="F122" s="37">
        <v>330</v>
      </c>
      <c r="G122" s="148">
        <v>0</v>
      </c>
      <c r="H122" s="149"/>
      <c r="I122" s="213">
        <v>0</v>
      </c>
      <c r="J122" s="149"/>
    </row>
    <row r="123" spans="1:10" ht="11.25" customHeight="1">
      <c r="A123" s="146"/>
      <c r="B123" s="61" t="s">
        <v>60</v>
      </c>
      <c r="C123" s="62"/>
      <c r="D123" s="62"/>
      <c r="E123" s="63"/>
      <c r="F123" s="37">
        <v>340</v>
      </c>
      <c r="G123" s="213">
        <v>132123</v>
      </c>
      <c r="H123" s="149"/>
      <c r="I123" s="213">
        <v>391541</v>
      </c>
      <c r="J123" s="149"/>
    </row>
    <row r="124" spans="1:10" ht="11.25" customHeight="1">
      <c r="A124" s="146"/>
      <c r="B124" s="61" t="s">
        <v>61</v>
      </c>
      <c r="C124" s="62"/>
      <c r="D124" s="62"/>
      <c r="E124" s="63"/>
      <c r="F124" s="37">
        <v>350</v>
      </c>
      <c r="G124" s="213">
        <v>1530</v>
      </c>
      <c r="H124" s="149"/>
      <c r="I124" s="213">
        <v>286058</v>
      </c>
      <c r="J124" s="149"/>
    </row>
    <row r="125" spans="1:10" ht="11.25" customHeight="1">
      <c r="A125" s="146"/>
      <c r="B125" s="61" t="s">
        <v>62</v>
      </c>
      <c r="C125" s="62"/>
      <c r="D125" s="62"/>
      <c r="E125" s="63"/>
      <c r="F125" s="37">
        <v>360</v>
      </c>
      <c r="G125" s="213">
        <v>1771</v>
      </c>
      <c r="H125" s="149"/>
      <c r="I125" s="213">
        <v>847</v>
      </c>
      <c r="J125" s="149"/>
    </row>
    <row r="126" spans="1:10" ht="11.25" customHeight="1">
      <c r="A126" s="146"/>
      <c r="B126" s="61" t="s">
        <v>63</v>
      </c>
      <c r="C126" s="62"/>
      <c r="D126" s="62"/>
      <c r="E126" s="63"/>
      <c r="F126" s="37">
        <v>370</v>
      </c>
      <c r="G126" s="212">
        <v>0</v>
      </c>
      <c r="H126" s="203"/>
      <c r="I126" s="213">
        <v>0</v>
      </c>
      <c r="J126" s="149"/>
    </row>
    <row r="127" spans="1:10" ht="11.25" customHeight="1">
      <c r="A127" s="146"/>
      <c r="B127" s="61" t="s">
        <v>64</v>
      </c>
      <c r="C127" s="62"/>
      <c r="D127" s="62"/>
      <c r="E127" s="63"/>
      <c r="F127" s="37">
        <v>380</v>
      </c>
      <c r="G127" s="148">
        <v>0</v>
      </c>
      <c r="H127" s="149"/>
      <c r="I127" s="213">
        <v>0</v>
      </c>
      <c r="J127" s="149"/>
    </row>
    <row r="128" spans="1:10" ht="11.25" customHeight="1">
      <c r="A128" s="146"/>
      <c r="B128" s="209" t="s">
        <v>172</v>
      </c>
      <c r="C128" s="210"/>
      <c r="D128" s="210"/>
      <c r="E128" s="211"/>
      <c r="F128" s="37">
        <v>390</v>
      </c>
      <c r="G128" s="204">
        <f>G102+G107+G108+G109+G121+G126+G127</f>
        <v>3699110</v>
      </c>
      <c r="H128" s="201"/>
      <c r="I128" s="200">
        <v>4086246</v>
      </c>
      <c r="J128" s="201"/>
    </row>
    <row r="129" spans="1:10" ht="12" customHeight="1" thickBot="1">
      <c r="A129" s="146"/>
      <c r="B129" s="209" t="s">
        <v>173</v>
      </c>
      <c r="C129" s="210"/>
      <c r="D129" s="210"/>
      <c r="E129" s="211"/>
      <c r="F129" s="37">
        <v>400</v>
      </c>
      <c r="G129" s="205">
        <f>G100+G128</f>
        <v>4118255</v>
      </c>
      <c r="H129" s="206"/>
      <c r="I129" s="200">
        <v>4664164</v>
      </c>
      <c r="J129" s="201"/>
    </row>
    <row r="130" spans="1:10" ht="11.25">
      <c r="A130" s="146"/>
      <c r="B130" s="231" t="s">
        <v>65</v>
      </c>
      <c r="C130" s="232"/>
      <c r="D130" s="232"/>
      <c r="E130" s="232"/>
      <c r="F130" s="232"/>
      <c r="G130" s="232"/>
      <c r="H130" s="232"/>
      <c r="I130" s="232"/>
      <c r="J130" s="233"/>
    </row>
    <row r="131" spans="1:10" ht="12" customHeight="1" thickBot="1">
      <c r="A131" s="146"/>
      <c r="B131" s="73" t="s">
        <v>66</v>
      </c>
      <c r="C131" s="74"/>
      <c r="D131" s="74"/>
      <c r="E131" s="74"/>
      <c r="F131" s="74"/>
      <c r="G131" s="74"/>
      <c r="H131" s="74"/>
      <c r="I131" s="74"/>
      <c r="J131" s="75"/>
    </row>
    <row r="132" spans="1:10" ht="11.25" customHeight="1">
      <c r="A132" s="146"/>
      <c r="B132" s="61" t="s">
        <v>67</v>
      </c>
      <c r="C132" s="62"/>
      <c r="D132" s="62"/>
      <c r="E132" s="63"/>
      <c r="F132" s="37">
        <v>410</v>
      </c>
      <c r="G132" s="207">
        <v>1280769</v>
      </c>
      <c r="H132" s="208"/>
      <c r="I132" s="213">
        <v>1280769</v>
      </c>
      <c r="J132" s="149"/>
    </row>
    <row r="133" spans="1:10" ht="11.25" customHeight="1">
      <c r="A133" s="146"/>
      <c r="B133" s="61" t="s">
        <v>68</v>
      </c>
      <c r="C133" s="62"/>
      <c r="D133" s="62"/>
      <c r="E133" s="63"/>
      <c r="F133" s="37">
        <v>420</v>
      </c>
      <c r="G133" s="148">
        <v>19503</v>
      </c>
      <c r="H133" s="149"/>
      <c r="I133" s="213">
        <v>19503</v>
      </c>
      <c r="J133" s="149"/>
    </row>
    <row r="134" spans="1:10" ht="11.25" customHeight="1">
      <c r="A134" s="146"/>
      <c r="B134" s="61" t="s">
        <v>69</v>
      </c>
      <c r="C134" s="62"/>
      <c r="D134" s="62"/>
      <c r="E134" s="63"/>
      <c r="F134" s="37">
        <v>430</v>
      </c>
      <c r="G134" s="212">
        <v>826365</v>
      </c>
      <c r="H134" s="203"/>
      <c r="I134" s="202">
        <v>850190</v>
      </c>
      <c r="J134" s="203"/>
    </row>
    <row r="135" spans="1:10" ht="11.25" customHeight="1">
      <c r="A135" s="146"/>
      <c r="B135" s="61" t="s">
        <v>70</v>
      </c>
      <c r="C135" s="62"/>
      <c r="D135" s="62"/>
      <c r="E135" s="63"/>
      <c r="F135" s="37">
        <v>440</v>
      </c>
      <c r="G135" s="212">
        <v>0</v>
      </c>
      <c r="H135" s="203"/>
      <c r="I135" s="202">
        <v>0</v>
      </c>
      <c r="J135" s="203"/>
    </row>
    <row r="136" spans="1:10" ht="11.25" customHeight="1">
      <c r="A136" s="146"/>
      <c r="B136" s="61" t="s">
        <v>71</v>
      </c>
      <c r="C136" s="62"/>
      <c r="D136" s="62"/>
      <c r="E136" s="63"/>
      <c r="F136" s="37">
        <v>450</v>
      </c>
      <c r="G136" s="148">
        <v>478434</v>
      </c>
      <c r="H136" s="149"/>
      <c r="I136" s="202">
        <v>882490</v>
      </c>
      <c r="J136" s="203"/>
    </row>
    <row r="137" spans="1:10" ht="11.25" customHeight="1">
      <c r="A137" s="146"/>
      <c r="B137" s="61" t="s">
        <v>72</v>
      </c>
      <c r="C137" s="62"/>
      <c r="D137" s="62"/>
      <c r="E137" s="63"/>
      <c r="F137" s="37">
        <v>460</v>
      </c>
      <c r="G137" s="148">
        <v>0</v>
      </c>
      <c r="H137" s="149"/>
      <c r="I137" s="202">
        <v>0</v>
      </c>
      <c r="J137" s="203"/>
    </row>
    <row r="138" spans="1:10" ht="11.25" customHeight="1">
      <c r="A138" s="146"/>
      <c r="B138" s="61" t="s">
        <v>73</v>
      </c>
      <c r="C138" s="62"/>
      <c r="D138" s="62"/>
      <c r="E138" s="63"/>
      <c r="F138" s="37">
        <v>470</v>
      </c>
      <c r="G138" s="148">
        <v>0</v>
      </c>
      <c r="H138" s="149"/>
      <c r="I138" s="202">
        <v>0</v>
      </c>
      <c r="J138" s="203"/>
    </row>
    <row r="139" spans="1:10" ht="12" customHeight="1" thickBot="1">
      <c r="A139" s="146"/>
      <c r="B139" s="209" t="s">
        <v>168</v>
      </c>
      <c r="C139" s="210"/>
      <c r="D139" s="210"/>
      <c r="E139" s="211"/>
      <c r="F139" s="36">
        <v>480</v>
      </c>
      <c r="G139" s="205">
        <f>SUM(G132,G133,G134,G135,G136,G137,G138)</f>
        <v>2605071</v>
      </c>
      <c r="H139" s="206"/>
      <c r="I139" s="200">
        <f>SUM(I132,I133,I134,I135,I136,I137,I138)</f>
        <v>3032952</v>
      </c>
      <c r="J139" s="201"/>
    </row>
    <row r="140" spans="1:10" ht="12" customHeight="1">
      <c r="A140" s="146"/>
      <c r="B140" s="76" t="s">
        <v>74</v>
      </c>
      <c r="C140" s="77"/>
      <c r="D140" s="77"/>
      <c r="E140" s="77"/>
      <c r="F140" s="77"/>
      <c r="G140" s="77"/>
      <c r="H140" s="77"/>
      <c r="I140" s="77"/>
      <c r="J140" s="78"/>
    </row>
    <row r="141" spans="1:10" ht="11.25" customHeight="1">
      <c r="A141" s="146"/>
      <c r="B141" s="101" t="s">
        <v>165</v>
      </c>
      <c r="C141" s="102"/>
      <c r="D141" s="102"/>
      <c r="E141" s="103"/>
      <c r="F141" s="53">
        <v>490</v>
      </c>
      <c r="G141" s="139">
        <f>SUM(G143,G145,G147,G146,G148,G149,G150,G151,G152)</f>
        <v>0</v>
      </c>
      <c r="H141" s="139"/>
      <c r="I141" s="139">
        <f>SUM(I143,I145,I147,I146,I148,I149,I150,I151,I152)</f>
        <v>0</v>
      </c>
      <c r="J141" s="139"/>
    </row>
    <row r="142" spans="1:10" ht="11.25" customHeight="1">
      <c r="A142" s="146"/>
      <c r="B142" s="228" t="s">
        <v>75</v>
      </c>
      <c r="C142" s="229"/>
      <c r="D142" s="229"/>
      <c r="E142" s="230"/>
      <c r="F142" s="54">
        <v>491</v>
      </c>
      <c r="G142" s="134">
        <v>0</v>
      </c>
      <c r="H142" s="134"/>
      <c r="I142" s="134">
        <v>0</v>
      </c>
      <c r="J142" s="134"/>
    </row>
    <row r="143" spans="1:10" ht="11.25" customHeight="1">
      <c r="A143" s="146"/>
      <c r="B143" s="228" t="s">
        <v>76</v>
      </c>
      <c r="C143" s="229"/>
      <c r="D143" s="229"/>
      <c r="E143" s="230"/>
      <c r="F143" s="54">
        <v>500</v>
      </c>
      <c r="G143" s="134">
        <v>0</v>
      </c>
      <c r="H143" s="134"/>
      <c r="I143" s="134">
        <v>0</v>
      </c>
      <c r="J143" s="134"/>
    </row>
    <row r="144" spans="1:10" ht="11.25" customHeight="1">
      <c r="A144" s="146"/>
      <c r="B144" s="228" t="s">
        <v>77</v>
      </c>
      <c r="C144" s="229"/>
      <c r="D144" s="229"/>
      <c r="E144" s="230"/>
      <c r="F144" s="54">
        <v>510</v>
      </c>
      <c r="G144" s="134">
        <v>0</v>
      </c>
      <c r="H144" s="134"/>
      <c r="I144" s="134">
        <v>0</v>
      </c>
      <c r="J144" s="134"/>
    </row>
    <row r="145" spans="1:10" ht="11.25" customHeight="1">
      <c r="A145" s="146"/>
      <c r="B145" s="228" t="s">
        <v>78</v>
      </c>
      <c r="C145" s="229"/>
      <c r="D145" s="229"/>
      <c r="E145" s="230"/>
      <c r="F145" s="54">
        <v>520</v>
      </c>
      <c r="G145" s="134">
        <v>0</v>
      </c>
      <c r="H145" s="134"/>
      <c r="I145" s="134">
        <v>0</v>
      </c>
      <c r="J145" s="134"/>
    </row>
    <row r="146" spans="1:10" ht="11.25" customHeight="1">
      <c r="A146" s="146"/>
      <c r="B146" s="228" t="s">
        <v>79</v>
      </c>
      <c r="C146" s="229"/>
      <c r="D146" s="229"/>
      <c r="E146" s="230"/>
      <c r="F146" s="54">
        <v>530</v>
      </c>
      <c r="G146" s="134">
        <v>0</v>
      </c>
      <c r="H146" s="134"/>
      <c r="I146" s="134">
        <v>0</v>
      </c>
      <c r="J146" s="134"/>
    </row>
    <row r="147" spans="1:10" ht="11.25" customHeight="1">
      <c r="A147" s="146"/>
      <c r="B147" s="228" t="s">
        <v>80</v>
      </c>
      <c r="C147" s="229"/>
      <c r="D147" s="229"/>
      <c r="E147" s="230"/>
      <c r="F147" s="54">
        <v>540</v>
      </c>
      <c r="G147" s="134">
        <v>0</v>
      </c>
      <c r="H147" s="134"/>
      <c r="I147" s="134">
        <v>0</v>
      </c>
      <c r="J147" s="134"/>
    </row>
    <row r="148" spans="1:10" ht="11.25" customHeight="1">
      <c r="A148" s="146"/>
      <c r="B148" s="228" t="s">
        <v>81</v>
      </c>
      <c r="C148" s="229"/>
      <c r="D148" s="229"/>
      <c r="E148" s="230"/>
      <c r="F148" s="54">
        <v>550</v>
      </c>
      <c r="G148" s="134">
        <v>0</v>
      </c>
      <c r="H148" s="134"/>
      <c r="I148" s="134">
        <v>0</v>
      </c>
      <c r="J148" s="134"/>
    </row>
    <row r="149" spans="1:10" ht="11.25" customHeight="1">
      <c r="A149" s="146"/>
      <c r="B149" s="228" t="s">
        <v>82</v>
      </c>
      <c r="C149" s="229"/>
      <c r="D149" s="229"/>
      <c r="E149" s="230"/>
      <c r="F149" s="54">
        <v>560</v>
      </c>
      <c r="G149" s="134">
        <v>0</v>
      </c>
      <c r="H149" s="134"/>
      <c r="I149" s="134">
        <v>0</v>
      </c>
      <c r="J149" s="134"/>
    </row>
    <row r="150" spans="1:10" ht="11.25" customHeight="1">
      <c r="A150" s="146"/>
      <c r="B150" s="228" t="s">
        <v>83</v>
      </c>
      <c r="C150" s="229"/>
      <c r="D150" s="229"/>
      <c r="E150" s="230"/>
      <c r="F150" s="54">
        <v>570</v>
      </c>
      <c r="G150" s="134">
        <v>0</v>
      </c>
      <c r="H150" s="134"/>
      <c r="I150" s="134">
        <v>0</v>
      </c>
      <c r="J150" s="134"/>
    </row>
    <row r="151" spans="1:10" ht="11.25" customHeight="1">
      <c r="A151" s="146"/>
      <c r="B151" s="228" t="s">
        <v>84</v>
      </c>
      <c r="C151" s="229"/>
      <c r="D151" s="229"/>
      <c r="E151" s="230"/>
      <c r="F151" s="54">
        <v>580</v>
      </c>
      <c r="G151" s="134">
        <v>0</v>
      </c>
      <c r="H151" s="134"/>
      <c r="I151" s="134">
        <v>0</v>
      </c>
      <c r="J151" s="134"/>
    </row>
    <row r="152" spans="1:10" ht="11.25" customHeight="1">
      <c r="A152" s="146"/>
      <c r="B152" s="228" t="s">
        <v>85</v>
      </c>
      <c r="C152" s="229"/>
      <c r="D152" s="229"/>
      <c r="E152" s="230"/>
      <c r="F152" s="54">
        <v>590</v>
      </c>
      <c r="G152" s="134">
        <v>0</v>
      </c>
      <c r="H152" s="134"/>
      <c r="I152" s="134">
        <v>0</v>
      </c>
      <c r="J152" s="134"/>
    </row>
    <row r="153" spans="1:10" ht="11.25" customHeight="1">
      <c r="A153" s="146"/>
      <c r="B153" s="101" t="s">
        <v>105</v>
      </c>
      <c r="C153" s="102"/>
      <c r="D153" s="102"/>
      <c r="E153" s="103"/>
      <c r="F153" s="53">
        <v>600</v>
      </c>
      <c r="G153" s="139">
        <v>1513184</v>
      </c>
      <c r="H153" s="139"/>
      <c r="I153" s="139">
        <v>1631212</v>
      </c>
      <c r="J153" s="139"/>
    </row>
    <row r="154" spans="1:10" ht="11.25" customHeight="1">
      <c r="A154" s="146"/>
      <c r="B154" s="228" t="s">
        <v>86</v>
      </c>
      <c r="C154" s="229"/>
      <c r="D154" s="229"/>
      <c r="E154" s="230"/>
      <c r="F154" s="53">
        <v>601</v>
      </c>
      <c r="G154" s="139">
        <v>1513184</v>
      </c>
      <c r="H154" s="139"/>
      <c r="I154" s="139">
        <v>1631212</v>
      </c>
      <c r="J154" s="139"/>
    </row>
    <row r="155" spans="1:10" ht="11.25" customHeight="1">
      <c r="A155" s="146"/>
      <c r="B155" s="228" t="s">
        <v>87</v>
      </c>
      <c r="C155" s="229"/>
      <c r="D155" s="229"/>
      <c r="E155" s="230"/>
      <c r="F155" s="54">
        <v>602</v>
      </c>
      <c r="G155" s="134">
        <v>0</v>
      </c>
      <c r="H155" s="134"/>
      <c r="I155" s="134">
        <v>0</v>
      </c>
      <c r="J155" s="134"/>
    </row>
    <row r="156" spans="1:10" ht="11.25" customHeight="1">
      <c r="A156" s="146"/>
      <c r="B156" s="228" t="s">
        <v>88</v>
      </c>
      <c r="C156" s="229"/>
      <c r="D156" s="229"/>
      <c r="E156" s="230"/>
      <c r="F156" s="54">
        <v>610</v>
      </c>
      <c r="G156" s="134">
        <v>46343</v>
      </c>
      <c r="H156" s="134"/>
      <c r="I156" s="134">
        <v>38359</v>
      </c>
      <c r="J156" s="134"/>
    </row>
    <row r="157" spans="1:10" ht="11.25" customHeight="1">
      <c r="A157" s="146"/>
      <c r="B157" s="228" t="s">
        <v>89</v>
      </c>
      <c r="C157" s="229"/>
      <c r="D157" s="229"/>
      <c r="E157" s="230"/>
      <c r="F157" s="54">
        <v>620</v>
      </c>
      <c r="G157" s="134">
        <v>0</v>
      </c>
      <c r="H157" s="134"/>
      <c r="I157" s="134">
        <v>0</v>
      </c>
      <c r="J157" s="134"/>
    </row>
    <row r="158" spans="1:10" ht="11.25" customHeight="1">
      <c r="A158" s="146"/>
      <c r="B158" s="61" t="s">
        <v>90</v>
      </c>
      <c r="C158" s="62"/>
      <c r="D158" s="62"/>
      <c r="E158" s="63"/>
      <c r="F158" s="54">
        <v>630</v>
      </c>
      <c r="G158" s="134">
        <v>0</v>
      </c>
      <c r="H158" s="134"/>
      <c r="I158" s="134">
        <v>0</v>
      </c>
      <c r="J158" s="134"/>
    </row>
    <row r="159" spans="1:10" ht="11.25" customHeight="1">
      <c r="A159" s="146"/>
      <c r="B159" s="61" t="s">
        <v>91</v>
      </c>
      <c r="C159" s="62"/>
      <c r="D159" s="62"/>
      <c r="E159" s="63"/>
      <c r="F159" s="54">
        <v>640</v>
      </c>
      <c r="G159" s="134">
        <v>0</v>
      </c>
      <c r="H159" s="134"/>
      <c r="I159" s="134">
        <v>0</v>
      </c>
      <c r="J159" s="134"/>
    </row>
    <row r="160" spans="1:10" ht="11.25" customHeight="1">
      <c r="A160" s="146"/>
      <c r="B160" s="61" t="s">
        <v>92</v>
      </c>
      <c r="C160" s="62"/>
      <c r="D160" s="62"/>
      <c r="E160" s="63"/>
      <c r="F160" s="54">
        <v>650</v>
      </c>
      <c r="G160" s="134">
        <v>0</v>
      </c>
      <c r="H160" s="134"/>
      <c r="I160" s="134">
        <v>0</v>
      </c>
      <c r="J160" s="134"/>
    </row>
    <row r="161" spans="1:10" ht="11.25" customHeight="1">
      <c r="A161" s="146"/>
      <c r="B161" s="61" t="s">
        <v>93</v>
      </c>
      <c r="C161" s="62"/>
      <c r="D161" s="62"/>
      <c r="E161" s="63"/>
      <c r="F161" s="54">
        <v>660</v>
      </c>
      <c r="G161" s="134">
        <v>0</v>
      </c>
      <c r="H161" s="134"/>
      <c r="I161" s="134">
        <v>0</v>
      </c>
      <c r="J161" s="134"/>
    </row>
    <row r="162" spans="1:10" ht="11.25" customHeight="1">
      <c r="A162" s="146"/>
      <c r="B162" s="61" t="s">
        <v>94</v>
      </c>
      <c r="C162" s="62"/>
      <c r="D162" s="62"/>
      <c r="E162" s="63"/>
      <c r="F162" s="54">
        <v>670</v>
      </c>
      <c r="G162" s="134">
        <v>746226</v>
      </c>
      <c r="H162" s="134"/>
      <c r="I162" s="134">
        <v>491392</v>
      </c>
      <c r="J162" s="134"/>
    </row>
    <row r="163" spans="1:10" ht="11.25" customHeight="1">
      <c r="A163" s="146"/>
      <c r="B163" s="61" t="s">
        <v>95</v>
      </c>
      <c r="C163" s="62"/>
      <c r="D163" s="62"/>
      <c r="E163" s="63"/>
      <c r="F163" s="54">
        <v>680</v>
      </c>
      <c r="G163" s="134">
        <v>170741</v>
      </c>
      <c r="H163" s="134"/>
      <c r="I163" s="134">
        <v>129966</v>
      </c>
      <c r="J163" s="134"/>
    </row>
    <row r="164" spans="1:10" ht="11.25" customHeight="1">
      <c r="A164" s="146"/>
      <c r="B164" s="61" t="s">
        <v>96</v>
      </c>
      <c r="C164" s="62"/>
      <c r="D164" s="62"/>
      <c r="E164" s="63"/>
      <c r="F164" s="54">
        <v>690</v>
      </c>
      <c r="G164" s="134">
        <v>0</v>
      </c>
      <c r="H164" s="134"/>
      <c r="I164" s="134">
        <v>0</v>
      </c>
      <c r="J164" s="134"/>
    </row>
    <row r="165" spans="1:10" ht="11.25" customHeight="1">
      <c r="A165" s="146"/>
      <c r="B165" s="61" t="s">
        <v>97</v>
      </c>
      <c r="C165" s="62"/>
      <c r="D165" s="62"/>
      <c r="E165" s="63"/>
      <c r="F165" s="54">
        <v>700</v>
      </c>
      <c r="G165" s="134">
        <v>125527</v>
      </c>
      <c r="H165" s="134"/>
      <c r="I165" s="134">
        <v>105803</v>
      </c>
      <c r="J165" s="134"/>
    </row>
    <row r="166" spans="1:10" ht="11.25" customHeight="1">
      <c r="A166" s="146"/>
      <c r="B166" s="61" t="s">
        <v>98</v>
      </c>
      <c r="C166" s="62"/>
      <c r="D166" s="62"/>
      <c r="E166" s="63"/>
      <c r="F166" s="54">
        <v>710</v>
      </c>
      <c r="G166" s="134">
        <v>26772</v>
      </c>
      <c r="H166" s="134"/>
      <c r="I166" s="134">
        <v>33050</v>
      </c>
      <c r="J166" s="134"/>
    </row>
    <row r="167" spans="1:10" ht="11.25" customHeight="1">
      <c r="A167" s="146"/>
      <c r="B167" s="61" t="s">
        <v>99</v>
      </c>
      <c r="C167" s="62"/>
      <c r="D167" s="62"/>
      <c r="E167" s="63"/>
      <c r="F167" s="54">
        <v>720</v>
      </c>
      <c r="G167" s="134">
        <v>393287</v>
      </c>
      <c r="H167" s="134"/>
      <c r="I167" s="134">
        <v>823841</v>
      </c>
      <c r="J167" s="134"/>
    </row>
    <row r="168" spans="1:10" ht="11.25" customHeight="1">
      <c r="A168" s="146"/>
      <c r="B168" s="61" t="s">
        <v>100</v>
      </c>
      <c r="C168" s="62"/>
      <c r="D168" s="62"/>
      <c r="E168" s="63"/>
      <c r="F168" s="54">
        <v>730</v>
      </c>
      <c r="G168" s="134">
        <v>0</v>
      </c>
      <c r="H168" s="134"/>
      <c r="I168" s="134">
        <v>0</v>
      </c>
      <c r="J168" s="134"/>
    </row>
    <row r="169" spans="1:10" ht="11.25" customHeight="1">
      <c r="A169" s="146"/>
      <c r="B169" s="61" t="s">
        <v>101</v>
      </c>
      <c r="C169" s="62"/>
      <c r="D169" s="62"/>
      <c r="E169" s="63"/>
      <c r="F169" s="54">
        <v>740</v>
      </c>
      <c r="G169" s="134">
        <v>0</v>
      </c>
      <c r="H169" s="134"/>
      <c r="I169" s="134">
        <v>0</v>
      </c>
      <c r="J169" s="134"/>
    </row>
    <row r="170" spans="1:10" ht="11.25" customHeight="1">
      <c r="A170" s="146"/>
      <c r="B170" s="61" t="s">
        <v>102</v>
      </c>
      <c r="C170" s="62"/>
      <c r="D170" s="62"/>
      <c r="E170" s="63"/>
      <c r="F170" s="54">
        <v>750</v>
      </c>
      <c r="G170" s="134">
        <v>0</v>
      </c>
      <c r="H170" s="134"/>
      <c r="I170" s="134">
        <v>0</v>
      </c>
      <c r="J170" s="134"/>
    </row>
    <row r="171" spans="1:10" ht="11.25" customHeight="1">
      <c r="A171" s="146"/>
      <c r="B171" s="61" t="s">
        <v>103</v>
      </c>
      <c r="C171" s="62"/>
      <c r="D171" s="62"/>
      <c r="E171" s="63"/>
      <c r="F171" s="54">
        <v>760</v>
      </c>
      <c r="G171" s="134">
        <v>4288</v>
      </c>
      <c r="H171" s="134"/>
      <c r="I171" s="134">
        <v>8801</v>
      </c>
      <c r="J171" s="134"/>
    </row>
    <row r="172" spans="1:10" ht="11.25" customHeight="1">
      <c r="A172" s="146"/>
      <c r="B172" s="209" t="s">
        <v>166</v>
      </c>
      <c r="C172" s="210"/>
      <c r="D172" s="210"/>
      <c r="E172" s="211"/>
      <c r="F172" s="53">
        <v>770</v>
      </c>
      <c r="G172" s="139">
        <f>G141+G153</f>
        <v>1513184</v>
      </c>
      <c r="H172" s="139"/>
      <c r="I172" s="139">
        <v>1631212</v>
      </c>
      <c r="J172" s="139"/>
    </row>
    <row r="173" spans="1:12" ht="12" customHeight="1" thickBot="1">
      <c r="A173" s="147"/>
      <c r="B173" s="220" t="s">
        <v>167</v>
      </c>
      <c r="C173" s="221"/>
      <c r="D173" s="221"/>
      <c r="E173" s="222"/>
      <c r="F173" s="53">
        <v>780</v>
      </c>
      <c r="G173" s="139">
        <f>G139+G172</f>
        <v>4118255</v>
      </c>
      <c r="H173" s="139"/>
      <c r="I173" s="139">
        <v>4664164</v>
      </c>
      <c r="J173" s="139"/>
      <c r="K173" s="30"/>
      <c r="L173" s="30"/>
    </row>
    <row r="174" spans="1:10" ht="11.25">
      <c r="A174" s="192">
        <v>12</v>
      </c>
      <c r="B174" s="81" t="s">
        <v>143</v>
      </c>
      <c r="C174" s="82"/>
      <c r="D174" s="82"/>
      <c r="E174" s="82"/>
      <c r="F174" s="83"/>
      <c r="G174" s="83"/>
      <c r="H174" s="83"/>
      <c r="I174" s="83"/>
      <c r="J174" s="84"/>
    </row>
    <row r="175" spans="1:10" ht="11.25">
      <c r="A175" s="146"/>
      <c r="B175" s="223" t="s">
        <v>136</v>
      </c>
      <c r="C175" s="224"/>
      <c r="D175" s="224"/>
      <c r="E175" s="225"/>
      <c r="F175" s="79" t="s">
        <v>137</v>
      </c>
      <c r="G175" s="262" t="s">
        <v>141</v>
      </c>
      <c r="H175" s="262"/>
      <c r="I175" s="262" t="s">
        <v>142</v>
      </c>
      <c r="J175" s="263"/>
    </row>
    <row r="176" spans="1:10" ht="21">
      <c r="A176" s="146"/>
      <c r="B176" s="226"/>
      <c r="C176" s="83"/>
      <c r="D176" s="83"/>
      <c r="E176" s="227"/>
      <c r="F176" s="79"/>
      <c r="G176" s="26" t="s">
        <v>134</v>
      </c>
      <c r="H176" s="26" t="s">
        <v>135</v>
      </c>
      <c r="I176" s="26" t="s">
        <v>134</v>
      </c>
      <c r="J176" s="27" t="s">
        <v>135</v>
      </c>
    </row>
    <row r="177" spans="1:10" ht="11.25" customHeight="1">
      <c r="A177" s="146"/>
      <c r="B177" s="61" t="s">
        <v>107</v>
      </c>
      <c r="C177" s="62"/>
      <c r="D177" s="62"/>
      <c r="E177" s="63"/>
      <c r="F177" s="10">
        <v>10</v>
      </c>
      <c r="G177" s="31">
        <v>19909176</v>
      </c>
      <c r="H177" s="18" t="s">
        <v>106</v>
      </c>
      <c r="I177" s="31">
        <v>21052898</v>
      </c>
      <c r="J177" s="19" t="s">
        <v>106</v>
      </c>
    </row>
    <row r="178" spans="1:10" ht="11.25" customHeight="1">
      <c r="A178" s="146"/>
      <c r="B178" s="61" t="s">
        <v>108</v>
      </c>
      <c r="C178" s="62"/>
      <c r="D178" s="62"/>
      <c r="E178" s="63"/>
      <c r="F178" s="10">
        <v>20</v>
      </c>
      <c r="G178" s="11" t="s">
        <v>106</v>
      </c>
      <c r="H178" s="17">
        <v>15705410</v>
      </c>
      <c r="I178" s="32" t="s">
        <v>106</v>
      </c>
      <c r="J178" s="13">
        <v>16285901</v>
      </c>
    </row>
    <row r="179" spans="1:10" ht="11.25" customHeight="1">
      <c r="A179" s="146"/>
      <c r="B179" s="61" t="s">
        <v>109</v>
      </c>
      <c r="C179" s="62"/>
      <c r="D179" s="62"/>
      <c r="E179" s="63"/>
      <c r="F179" s="14">
        <v>30</v>
      </c>
      <c r="G179" s="15">
        <f>G177-H178</f>
        <v>4203766</v>
      </c>
      <c r="H179" s="11">
        <v>0</v>
      </c>
      <c r="I179" s="31">
        <f>I177-J178</f>
        <v>4766997</v>
      </c>
      <c r="J179" s="12">
        <v>0</v>
      </c>
    </row>
    <row r="180" spans="1:10" ht="11.25" customHeight="1">
      <c r="A180" s="146"/>
      <c r="B180" s="61" t="s">
        <v>110</v>
      </c>
      <c r="C180" s="62"/>
      <c r="D180" s="62"/>
      <c r="E180" s="63"/>
      <c r="F180" s="14">
        <v>40</v>
      </c>
      <c r="G180" s="11" t="s">
        <v>106</v>
      </c>
      <c r="H180" s="15">
        <v>2981628</v>
      </c>
      <c r="I180" s="32" t="s">
        <v>106</v>
      </c>
      <c r="J180" s="16">
        <v>4049426</v>
      </c>
    </row>
    <row r="181" spans="1:10" ht="11.25" customHeight="1">
      <c r="A181" s="146"/>
      <c r="B181" s="61" t="s">
        <v>111</v>
      </c>
      <c r="C181" s="62"/>
      <c r="D181" s="62"/>
      <c r="E181" s="63"/>
      <c r="F181" s="10">
        <v>50</v>
      </c>
      <c r="G181" s="11" t="s">
        <v>106</v>
      </c>
      <c r="H181" s="17">
        <v>278039</v>
      </c>
      <c r="I181" s="32" t="s">
        <v>106</v>
      </c>
      <c r="J181" s="13">
        <v>217730</v>
      </c>
    </row>
    <row r="182" spans="1:10" ht="11.25" customHeight="1">
      <c r="A182" s="146"/>
      <c r="B182" s="61" t="s">
        <v>112</v>
      </c>
      <c r="C182" s="62"/>
      <c r="D182" s="62"/>
      <c r="E182" s="63"/>
      <c r="F182" s="10">
        <v>60</v>
      </c>
      <c r="G182" s="11" t="s">
        <v>106</v>
      </c>
      <c r="H182" s="13">
        <v>1315191</v>
      </c>
      <c r="I182" s="32" t="s">
        <v>106</v>
      </c>
      <c r="J182" s="13">
        <v>1746554</v>
      </c>
    </row>
    <row r="183" spans="1:10" ht="11.25" customHeight="1">
      <c r="A183" s="146"/>
      <c r="B183" s="61" t="s">
        <v>113</v>
      </c>
      <c r="C183" s="62"/>
      <c r="D183" s="62"/>
      <c r="E183" s="63"/>
      <c r="F183" s="10">
        <v>70</v>
      </c>
      <c r="G183" s="11" t="s">
        <v>106</v>
      </c>
      <c r="H183" s="17">
        <v>1388398</v>
      </c>
      <c r="I183" s="32" t="s">
        <v>106</v>
      </c>
      <c r="J183" s="13">
        <v>2085142</v>
      </c>
    </row>
    <row r="184" spans="1:10" ht="11.25" customHeight="1">
      <c r="A184" s="146"/>
      <c r="B184" s="61" t="s">
        <v>114</v>
      </c>
      <c r="C184" s="62"/>
      <c r="D184" s="62"/>
      <c r="E184" s="63"/>
      <c r="F184" s="10">
        <v>80</v>
      </c>
      <c r="G184" s="11" t="s">
        <v>106</v>
      </c>
      <c r="H184" s="11" t="s">
        <v>106</v>
      </c>
      <c r="I184" s="32" t="s">
        <v>106</v>
      </c>
      <c r="J184" s="12" t="s">
        <v>106</v>
      </c>
    </row>
    <row r="185" spans="1:10" ht="11.25" customHeight="1">
      <c r="A185" s="146"/>
      <c r="B185" s="61" t="s">
        <v>115</v>
      </c>
      <c r="C185" s="62"/>
      <c r="D185" s="62"/>
      <c r="E185" s="63"/>
      <c r="F185" s="10">
        <v>90</v>
      </c>
      <c r="G185" s="33">
        <v>262913</v>
      </c>
      <c r="H185" s="11" t="s">
        <v>106</v>
      </c>
      <c r="I185" s="33">
        <v>95870</v>
      </c>
      <c r="J185" s="12" t="s">
        <v>106</v>
      </c>
    </row>
    <row r="186" spans="1:10" ht="11.25" customHeight="1">
      <c r="A186" s="146"/>
      <c r="B186" s="61" t="s">
        <v>116</v>
      </c>
      <c r="C186" s="62"/>
      <c r="D186" s="62"/>
      <c r="E186" s="63"/>
      <c r="F186" s="14">
        <v>100</v>
      </c>
      <c r="G186" s="15">
        <f>G179-H180+G185</f>
        <v>1485051</v>
      </c>
      <c r="H186" s="18">
        <v>0</v>
      </c>
      <c r="I186" s="31">
        <f>I179-J180+I185</f>
        <v>813441</v>
      </c>
      <c r="J186" s="19">
        <v>0</v>
      </c>
    </row>
    <row r="187" spans="1:10" ht="11.25" customHeight="1">
      <c r="A187" s="146"/>
      <c r="B187" s="61" t="s">
        <v>117</v>
      </c>
      <c r="C187" s="62"/>
      <c r="D187" s="62"/>
      <c r="E187" s="63"/>
      <c r="F187" s="14">
        <v>110</v>
      </c>
      <c r="G187" s="20">
        <v>210</v>
      </c>
      <c r="H187" s="18" t="s">
        <v>106</v>
      </c>
      <c r="I187" s="34">
        <v>35823</v>
      </c>
      <c r="J187" s="19" t="s">
        <v>106</v>
      </c>
    </row>
    <row r="188" spans="1:10" ht="11.25" customHeight="1">
      <c r="A188" s="146"/>
      <c r="B188" s="61" t="s">
        <v>118</v>
      </c>
      <c r="C188" s="62"/>
      <c r="D188" s="62"/>
      <c r="E188" s="63"/>
      <c r="F188" s="10">
        <v>120</v>
      </c>
      <c r="G188" s="11">
        <v>92</v>
      </c>
      <c r="H188" s="11" t="s">
        <v>106</v>
      </c>
      <c r="I188" s="32">
        <v>160</v>
      </c>
      <c r="J188" s="12" t="s">
        <v>106</v>
      </c>
    </row>
    <row r="189" spans="1:10" ht="11.25" customHeight="1">
      <c r="A189" s="146"/>
      <c r="B189" s="61" t="s">
        <v>119</v>
      </c>
      <c r="C189" s="62"/>
      <c r="D189" s="62"/>
      <c r="E189" s="63"/>
      <c r="F189" s="10">
        <v>130</v>
      </c>
      <c r="G189" s="11">
        <v>0</v>
      </c>
      <c r="H189" s="11" t="s">
        <v>106</v>
      </c>
      <c r="I189" s="32">
        <v>0</v>
      </c>
      <c r="J189" s="12" t="s">
        <v>106</v>
      </c>
    </row>
    <row r="190" spans="1:10" ht="11.25" customHeight="1">
      <c r="A190" s="146"/>
      <c r="B190" s="61" t="s">
        <v>120</v>
      </c>
      <c r="C190" s="62"/>
      <c r="D190" s="62"/>
      <c r="E190" s="63"/>
      <c r="F190" s="10">
        <v>140</v>
      </c>
      <c r="G190" s="11"/>
      <c r="H190" s="11" t="s">
        <v>106</v>
      </c>
      <c r="I190" s="32"/>
      <c r="J190" s="12" t="s">
        <v>106</v>
      </c>
    </row>
    <row r="191" spans="1:10" ht="11.25" customHeight="1">
      <c r="A191" s="146"/>
      <c r="B191" s="61" t="s">
        <v>121</v>
      </c>
      <c r="C191" s="62"/>
      <c r="D191" s="62"/>
      <c r="E191" s="63"/>
      <c r="F191" s="10">
        <v>150</v>
      </c>
      <c r="G191" s="17">
        <v>118</v>
      </c>
      <c r="H191" s="11" t="s">
        <v>106</v>
      </c>
      <c r="I191" s="43">
        <v>35663</v>
      </c>
      <c r="J191" s="12" t="s">
        <v>106</v>
      </c>
    </row>
    <row r="192" spans="1:10" ht="11.25" customHeight="1">
      <c r="A192" s="146"/>
      <c r="B192" s="61" t="s">
        <v>122</v>
      </c>
      <c r="C192" s="62"/>
      <c r="D192" s="62"/>
      <c r="E192" s="63"/>
      <c r="F192" s="10">
        <v>160</v>
      </c>
      <c r="G192" s="11">
        <v>0</v>
      </c>
      <c r="H192" s="11" t="s">
        <v>106</v>
      </c>
      <c r="I192" s="32">
        <v>0</v>
      </c>
      <c r="J192" s="12" t="s">
        <v>106</v>
      </c>
    </row>
    <row r="193" spans="1:10" ht="11.25" customHeight="1">
      <c r="A193" s="146"/>
      <c r="B193" s="61" t="s">
        <v>123</v>
      </c>
      <c r="C193" s="62"/>
      <c r="D193" s="62"/>
      <c r="E193" s="63"/>
      <c r="F193" s="14">
        <v>170</v>
      </c>
      <c r="G193" s="18" t="s">
        <v>106</v>
      </c>
      <c r="H193" s="15">
        <v>0</v>
      </c>
      <c r="I193" s="35" t="s">
        <v>106</v>
      </c>
      <c r="J193" s="16">
        <v>765</v>
      </c>
    </row>
    <row r="194" spans="1:10" ht="11.25" customHeight="1">
      <c r="A194" s="146"/>
      <c r="B194" s="61" t="s">
        <v>124</v>
      </c>
      <c r="C194" s="62"/>
      <c r="D194" s="62"/>
      <c r="E194" s="63"/>
      <c r="F194" s="10">
        <v>180</v>
      </c>
      <c r="G194" s="11" t="s">
        <v>106</v>
      </c>
      <c r="H194" s="17">
        <v>0</v>
      </c>
      <c r="I194" s="32" t="s">
        <v>106</v>
      </c>
      <c r="J194" s="13">
        <v>0</v>
      </c>
    </row>
    <row r="195" spans="1:10" ht="11.25" customHeight="1">
      <c r="A195" s="146"/>
      <c r="B195" s="61" t="s">
        <v>125</v>
      </c>
      <c r="C195" s="62"/>
      <c r="D195" s="62"/>
      <c r="E195" s="63"/>
      <c r="F195" s="10">
        <v>190</v>
      </c>
      <c r="G195" s="11" t="s">
        <v>106</v>
      </c>
      <c r="H195" s="17">
        <v>0</v>
      </c>
      <c r="I195" s="32" t="s">
        <v>106</v>
      </c>
      <c r="J195" s="13">
        <v>0</v>
      </c>
    </row>
    <row r="196" spans="1:10" ht="11.25" customHeight="1">
      <c r="A196" s="146"/>
      <c r="B196" s="61" t="s">
        <v>126</v>
      </c>
      <c r="C196" s="62"/>
      <c r="D196" s="62"/>
      <c r="E196" s="63"/>
      <c r="F196" s="10">
        <v>200</v>
      </c>
      <c r="G196" s="11" t="s">
        <v>106</v>
      </c>
      <c r="H196" s="17">
        <v>0</v>
      </c>
      <c r="I196" s="32" t="s">
        <v>106</v>
      </c>
      <c r="J196" s="13">
        <v>765</v>
      </c>
    </row>
    <row r="197" spans="1:10" ht="11.25" customHeight="1">
      <c r="A197" s="146"/>
      <c r="B197" s="61" t="s">
        <v>127</v>
      </c>
      <c r="C197" s="62"/>
      <c r="D197" s="62"/>
      <c r="E197" s="63"/>
      <c r="F197" s="10">
        <v>210</v>
      </c>
      <c r="G197" s="11" t="s">
        <v>106</v>
      </c>
      <c r="H197" s="11">
        <v>0</v>
      </c>
      <c r="I197" s="32" t="s">
        <v>106</v>
      </c>
      <c r="J197" s="12">
        <v>0</v>
      </c>
    </row>
    <row r="198" spans="1:10" ht="11.25" customHeight="1">
      <c r="A198" s="146"/>
      <c r="B198" s="61" t="s">
        <v>128</v>
      </c>
      <c r="C198" s="62"/>
      <c r="D198" s="62"/>
      <c r="E198" s="63"/>
      <c r="F198" s="14">
        <v>220</v>
      </c>
      <c r="G198" s="15">
        <f>G186+G187-H193</f>
        <v>1485261</v>
      </c>
      <c r="H198" s="18">
        <v>0</v>
      </c>
      <c r="I198" s="31">
        <f>I186+I187-J193</f>
        <v>848499</v>
      </c>
      <c r="J198" s="19">
        <v>0</v>
      </c>
    </row>
    <row r="199" spans="1:10" ht="11.25" customHeight="1">
      <c r="A199" s="146"/>
      <c r="B199" s="61" t="s">
        <v>129</v>
      </c>
      <c r="C199" s="62"/>
      <c r="D199" s="62"/>
      <c r="E199" s="63"/>
      <c r="F199" s="10">
        <v>230</v>
      </c>
      <c r="G199" s="11">
        <v>0</v>
      </c>
      <c r="H199" s="11">
        <v>0</v>
      </c>
      <c r="I199" s="32">
        <v>0</v>
      </c>
      <c r="J199" s="12">
        <v>0</v>
      </c>
    </row>
    <row r="200" spans="1:10" ht="11.25" customHeight="1">
      <c r="A200" s="146"/>
      <c r="B200" s="61" t="s">
        <v>130</v>
      </c>
      <c r="C200" s="62"/>
      <c r="D200" s="62"/>
      <c r="E200" s="63"/>
      <c r="F200" s="14">
        <v>240</v>
      </c>
      <c r="G200" s="15">
        <f>G198+G199-H199</f>
        <v>1485261</v>
      </c>
      <c r="H200" s="11" t="s">
        <v>106</v>
      </c>
      <c r="I200" s="31">
        <f>I198+I199-J199</f>
        <v>848499</v>
      </c>
      <c r="J200" s="12" t="s">
        <v>106</v>
      </c>
    </row>
    <row r="201" spans="1:10" ht="11.25" customHeight="1">
      <c r="A201" s="146"/>
      <c r="B201" s="61" t="s">
        <v>131</v>
      </c>
      <c r="C201" s="62"/>
      <c r="D201" s="62"/>
      <c r="E201" s="63"/>
      <c r="F201" s="10">
        <v>250</v>
      </c>
      <c r="G201" s="11" t="s">
        <v>106</v>
      </c>
      <c r="H201" s="17"/>
      <c r="I201" s="32" t="s">
        <v>106</v>
      </c>
      <c r="J201" s="13">
        <v>90460</v>
      </c>
    </row>
    <row r="202" spans="1:10" ht="11.25" customHeight="1">
      <c r="A202" s="146"/>
      <c r="B202" s="61" t="s">
        <v>132</v>
      </c>
      <c r="C202" s="62"/>
      <c r="D202" s="62"/>
      <c r="E202" s="63"/>
      <c r="F202" s="10">
        <v>260</v>
      </c>
      <c r="G202" s="11" t="s">
        <v>106</v>
      </c>
      <c r="H202" s="13">
        <v>1008610</v>
      </c>
      <c r="I202" s="32" t="s">
        <v>106</v>
      </c>
      <c r="J202" s="13"/>
    </row>
    <row r="203" spans="1:10" ht="12" customHeight="1" thickBot="1">
      <c r="A203" s="147"/>
      <c r="B203" s="217" t="s">
        <v>133</v>
      </c>
      <c r="C203" s="218"/>
      <c r="D203" s="218"/>
      <c r="E203" s="219"/>
      <c r="F203" s="47">
        <v>270</v>
      </c>
      <c r="G203" s="48">
        <f>G200-H201-H202</f>
        <v>476651</v>
      </c>
      <c r="H203" s="49">
        <v>0</v>
      </c>
      <c r="I203" s="50">
        <f>I200-J201-J202</f>
        <v>758039</v>
      </c>
      <c r="J203" s="51">
        <v>0</v>
      </c>
    </row>
    <row r="204" spans="1:10" ht="10.5" customHeight="1" thickBot="1">
      <c r="A204" s="118"/>
      <c r="B204" s="128" t="s">
        <v>200</v>
      </c>
      <c r="C204" s="129"/>
      <c r="D204" s="129"/>
      <c r="E204" s="129"/>
      <c r="F204" s="129"/>
      <c r="G204" s="129"/>
      <c r="H204" s="129"/>
      <c r="I204" s="129"/>
      <c r="J204" s="130"/>
    </row>
    <row r="205" spans="1:10" s="23" customFormat="1" ht="14.25" customHeight="1">
      <c r="A205" s="119"/>
      <c r="B205" s="131" t="s">
        <v>201</v>
      </c>
      <c r="C205" s="132"/>
      <c r="D205" s="133"/>
      <c r="E205" s="124" t="s">
        <v>312</v>
      </c>
      <c r="F205" s="125"/>
      <c r="G205" s="125"/>
      <c r="H205" s="125"/>
      <c r="I205" s="125"/>
      <c r="J205" s="126"/>
    </row>
    <row r="206" spans="1:10" s="23" customFormat="1" ht="13.5" customHeight="1">
      <c r="A206" s="119"/>
      <c r="B206" s="121" t="s">
        <v>202</v>
      </c>
      <c r="C206" s="122"/>
      <c r="D206" s="123"/>
      <c r="E206" s="92">
        <v>43564</v>
      </c>
      <c r="F206" s="93"/>
      <c r="G206" s="93"/>
      <c r="H206" s="93"/>
      <c r="I206" s="93"/>
      <c r="J206" s="94"/>
    </row>
    <row r="207" spans="1:10" s="23" customFormat="1" ht="12.75" customHeight="1">
      <c r="A207" s="119"/>
      <c r="B207" s="121" t="s">
        <v>203</v>
      </c>
      <c r="C207" s="122"/>
      <c r="D207" s="123"/>
      <c r="E207" s="95" t="s">
        <v>313</v>
      </c>
      <c r="F207" s="96"/>
      <c r="G207" s="96"/>
      <c r="H207" s="96"/>
      <c r="I207" s="96"/>
      <c r="J207" s="97"/>
    </row>
    <row r="208" spans="1:10" s="23" customFormat="1" ht="12" customHeight="1">
      <c r="A208" s="119"/>
      <c r="B208" s="121" t="s">
        <v>204</v>
      </c>
      <c r="C208" s="122"/>
      <c r="D208" s="123"/>
      <c r="E208" s="95" t="s">
        <v>209</v>
      </c>
      <c r="F208" s="96"/>
      <c r="G208" s="96"/>
      <c r="H208" s="96"/>
      <c r="I208" s="96"/>
      <c r="J208" s="97"/>
    </row>
    <row r="209" spans="1:10" s="23" customFormat="1" ht="12.75" customHeight="1">
      <c r="A209" s="119"/>
      <c r="B209" s="121" t="s">
        <v>205</v>
      </c>
      <c r="C209" s="122"/>
      <c r="D209" s="123"/>
      <c r="E209" s="95" t="s">
        <v>322</v>
      </c>
      <c r="F209" s="96"/>
      <c r="G209" s="96"/>
      <c r="H209" s="96"/>
      <c r="I209" s="96"/>
      <c r="J209" s="97"/>
    </row>
    <row r="210" spans="1:10" s="23" customFormat="1" ht="14.25" customHeight="1">
      <c r="A210" s="119"/>
      <c r="B210" s="121" t="s">
        <v>206</v>
      </c>
      <c r="C210" s="122"/>
      <c r="D210" s="123"/>
      <c r="E210" s="95" t="s">
        <v>323</v>
      </c>
      <c r="F210" s="96"/>
      <c r="G210" s="96"/>
      <c r="H210" s="96"/>
      <c r="I210" s="96"/>
      <c r="J210" s="97"/>
    </row>
    <row r="211" spans="1:10" s="23" customFormat="1" ht="14.25" customHeight="1">
      <c r="A211" s="119"/>
      <c r="B211" s="121" t="s">
        <v>207</v>
      </c>
      <c r="C211" s="122"/>
      <c r="D211" s="123"/>
      <c r="E211" s="95" t="s">
        <v>341</v>
      </c>
      <c r="F211" s="96"/>
      <c r="G211" s="96"/>
      <c r="H211" s="96"/>
      <c r="I211" s="96"/>
      <c r="J211" s="97"/>
    </row>
    <row r="212" spans="1:10" s="23" customFormat="1" ht="12" customHeight="1" thickBot="1">
      <c r="A212" s="119"/>
      <c r="B212" s="135" t="s">
        <v>208</v>
      </c>
      <c r="C212" s="136"/>
      <c r="D212" s="137"/>
      <c r="E212" s="140" t="s">
        <v>227</v>
      </c>
      <c r="F212" s="141"/>
      <c r="G212" s="141"/>
      <c r="H212" s="141"/>
      <c r="I212" s="141"/>
      <c r="J212" s="142"/>
    </row>
    <row r="213" spans="1:10" s="23" customFormat="1" ht="14.25" customHeight="1">
      <c r="A213" s="119"/>
      <c r="B213" s="113" t="s">
        <v>212</v>
      </c>
      <c r="C213" s="82"/>
      <c r="D213" s="82"/>
      <c r="E213" s="82"/>
      <c r="F213" s="82"/>
      <c r="G213" s="82"/>
      <c r="H213" s="82"/>
      <c r="I213" s="82"/>
      <c r="J213" s="114"/>
    </row>
    <row r="214" spans="1:10" s="23" customFormat="1" ht="17.25" customHeight="1">
      <c r="A214" s="119"/>
      <c r="B214" s="7" t="s">
        <v>194</v>
      </c>
      <c r="C214" s="7" t="s">
        <v>217</v>
      </c>
      <c r="D214" s="90" t="s">
        <v>218</v>
      </c>
      <c r="E214" s="127"/>
      <c r="F214" s="91"/>
      <c r="G214" s="7" t="s">
        <v>219</v>
      </c>
      <c r="H214" s="7" t="s">
        <v>220</v>
      </c>
      <c r="I214" s="79" t="s">
        <v>223</v>
      </c>
      <c r="J214" s="80"/>
    </row>
    <row r="215" spans="1:10" s="23" customFormat="1" ht="15.75" customHeight="1" thickBot="1">
      <c r="A215" s="119"/>
      <c r="B215" s="143" t="s">
        <v>228</v>
      </c>
      <c r="C215" s="144"/>
      <c r="D215" s="144"/>
      <c r="E215" s="144"/>
      <c r="F215" s="144"/>
      <c r="G215" s="144"/>
      <c r="H215" s="144"/>
      <c r="I215" s="144"/>
      <c r="J215" s="145"/>
    </row>
    <row r="216" spans="1:10" s="23" customFormat="1" ht="14.25" customHeight="1">
      <c r="A216" s="119"/>
      <c r="B216" s="113" t="s">
        <v>211</v>
      </c>
      <c r="C216" s="82"/>
      <c r="D216" s="82"/>
      <c r="E216" s="82"/>
      <c r="F216" s="82"/>
      <c r="G216" s="82"/>
      <c r="H216" s="82"/>
      <c r="I216" s="82"/>
      <c r="J216" s="114"/>
    </row>
    <row r="217" spans="1:10" s="23" customFormat="1" ht="22.5" customHeight="1">
      <c r="A217" s="119"/>
      <c r="B217" s="4" t="s">
        <v>194</v>
      </c>
      <c r="C217" s="4" t="s">
        <v>217</v>
      </c>
      <c r="D217" s="90" t="s">
        <v>218</v>
      </c>
      <c r="E217" s="91"/>
      <c r="F217" s="4" t="s">
        <v>219</v>
      </c>
      <c r="G217" s="4" t="s">
        <v>220</v>
      </c>
      <c r="H217" s="4" t="s">
        <v>221</v>
      </c>
      <c r="I217" s="79" t="s">
        <v>222</v>
      </c>
      <c r="J217" s="80"/>
    </row>
    <row r="218" spans="1:10" s="23" customFormat="1" ht="24.75" customHeight="1">
      <c r="A218" s="119"/>
      <c r="B218" s="115" t="s">
        <v>210</v>
      </c>
      <c r="C218" s="116"/>
      <c r="D218" s="116"/>
      <c r="E218" s="116"/>
      <c r="F218" s="116"/>
      <c r="G218" s="116"/>
      <c r="H218" s="116"/>
      <c r="I218" s="116"/>
      <c r="J218" s="117"/>
    </row>
    <row r="219" spans="1:10" s="23" customFormat="1" ht="21" customHeight="1">
      <c r="A219" s="119"/>
      <c r="B219" s="9" t="s">
        <v>194</v>
      </c>
      <c r="C219" s="120" t="s">
        <v>213</v>
      </c>
      <c r="D219" s="120"/>
      <c r="E219" s="87" t="s">
        <v>214</v>
      </c>
      <c r="F219" s="89"/>
      <c r="G219" s="88"/>
      <c r="H219" s="87" t="s">
        <v>215</v>
      </c>
      <c r="I219" s="88"/>
      <c r="J219" s="9" t="s">
        <v>216</v>
      </c>
    </row>
    <row r="220" spans="1:10" ht="21.75" customHeight="1">
      <c r="A220" s="119"/>
      <c r="B220" s="21">
        <v>1</v>
      </c>
      <c r="C220" s="104" t="s">
        <v>339</v>
      </c>
      <c r="D220" s="104"/>
      <c r="E220" s="98" t="s">
        <v>250</v>
      </c>
      <c r="F220" s="99"/>
      <c r="G220" s="100"/>
      <c r="H220" s="85" t="s">
        <v>303</v>
      </c>
      <c r="I220" s="86"/>
      <c r="J220" s="22">
        <v>40116</v>
      </c>
    </row>
    <row r="221" spans="1:10" ht="18" customHeight="1">
      <c r="A221" s="119"/>
      <c r="B221" s="21">
        <v>2</v>
      </c>
      <c r="C221" s="110" t="s">
        <v>302</v>
      </c>
      <c r="D221" s="110"/>
      <c r="E221" s="98" t="s">
        <v>287</v>
      </c>
      <c r="F221" s="99"/>
      <c r="G221" s="100"/>
      <c r="H221" s="85" t="s">
        <v>246</v>
      </c>
      <c r="I221" s="86"/>
      <c r="J221" s="22">
        <v>42902</v>
      </c>
    </row>
    <row r="222" spans="2:10" ht="11.25">
      <c r="B222" s="21">
        <v>3</v>
      </c>
      <c r="C222" s="110" t="s">
        <v>325</v>
      </c>
      <c r="D222" s="110"/>
      <c r="E222" s="105" t="s">
        <v>314</v>
      </c>
      <c r="F222" s="106"/>
      <c r="G222" s="107"/>
      <c r="H222" s="85" t="s">
        <v>246</v>
      </c>
      <c r="I222" s="86"/>
      <c r="J222" s="42"/>
    </row>
    <row r="223" spans="2:10" ht="11.25">
      <c r="B223" s="21">
        <v>4</v>
      </c>
      <c r="C223" s="110" t="s">
        <v>252</v>
      </c>
      <c r="D223" s="110"/>
      <c r="E223" s="98" t="s">
        <v>249</v>
      </c>
      <c r="F223" s="99"/>
      <c r="G223" s="100"/>
      <c r="H223" s="85" t="s">
        <v>246</v>
      </c>
      <c r="I223" s="86"/>
      <c r="J223" s="22">
        <v>42531</v>
      </c>
    </row>
    <row r="224" spans="2:10" ht="11.25">
      <c r="B224" s="25">
        <v>5</v>
      </c>
      <c r="C224" s="111" t="s">
        <v>324</v>
      </c>
      <c r="D224" s="112"/>
      <c r="E224" s="105" t="s">
        <v>314</v>
      </c>
      <c r="F224" s="106"/>
      <c r="G224" s="107"/>
      <c r="H224" s="85" t="s">
        <v>246</v>
      </c>
      <c r="I224" s="86"/>
      <c r="J224" s="46">
        <v>44090</v>
      </c>
    </row>
    <row r="225" spans="2:10" ht="11.25">
      <c r="B225" s="25">
        <v>6</v>
      </c>
      <c r="C225" s="110" t="s">
        <v>247</v>
      </c>
      <c r="D225" s="110"/>
      <c r="E225" s="98" t="s">
        <v>288</v>
      </c>
      <c r="F225" s="99"/>
      <c r="G225" s="100"/>
      <c r="H225" s="85" t="s">
        <v>246</v>
      </c>
      <c r="I225" s="86"/>
      <c r="J225" s="22">
        <v>42531</v>
      </c>
    </row>
    <row r="226" spans="2:10" ht="11.25">
      <c r="B226" s="25">
        <v>7</v>
      </c>
      <c r="C226" s="110" t="s">
        <v>242</v>
      </c>
      <c r="D226" s="110"/>
      <c r="E226" s="98" t="s">
        <v>296</v>
      </c>
      <c r="F226" s="99"/>
      <c r="G226" s="100"/>
      <c r="H226" s="85" t="s">
        <v>243</v>
      </c>
      <c r="I226" s="86"/>
      <c r="J226" s="22">
        <v>42531</v>
      </c>
    </row>
    <row r="227" spans="2:10" ht="11.25">
      <c r="B227" s="25">
        <v>8</v>
      </c>
      <c r="C227" s="104" t="s">
        <v>258</v>
      </c>
      <c r="D227" s="104"/>
      <c r="E227" s="98" t="s">
        <v>276</v>
      </c>
      <c r="F227" s="99"/>
      <c r="G227" s="100"/>
      <c r="H227" s="85" t="s">
        <v>304</v>
      </c>
      <c r="I227" s="86"/>
      <c r="J227" s="22">
        <v>42159</v>
      </c>
    </row>
    <row r="228" spans="2:10" ht="11.25">
      <c r="B228" s="25">
        <v>9</v>
      </c>
      <c r="C228" s="104" t="s">
        <v>259</v>
      </c>
      <c r="D228" s="104"/>
      <c r="E228" s="98" t="s">
        <v>277</v>
      </c>
      <c r="F228" s="99"/>
      <c r="G228" s="100"/>
      <c r="H228" s="85" t="s">
        <v>304</v>
      </c>
      <c r="I228" s="86"/>
      <c r="J228" s="22">
        <v>42159</v>
      </c>
    </row>
    <row r="229" spans="2:10" ht="11.25">
      <c r="B229" s="25">
        <v>10</v>
      </c>
      <c r="C229" s="104" t="s">
        <v>260</v>
      </c>
      <c r="D229" s="104"/>
      <c r="E229" s="98" t="s">
        <v>278</v>
      </c>
      <c r="F229" s="99"/>
      <c r="G229" s="100"/>
      <c r="H229" s="85" t="s">
        <v>304</v>
      </c>
      <c r="I229" s="86"/>
      <c r="J229" s="22">
        <v>42159</v>
      </c>
    </row>
    <row r="230" spans="2:10" ht="11.25">
      <c r="B230" s="25">
        <v>11</v>
      </c>
      <c r="C230" s="104" t="s">
        <v>261</v>
      </c>
      <c r="D230" s="104"/>
      <c r="E230" s="98" t="s">
        <v>279</v>
      </c>
      <c r="F230" s="99"/>
      <c r="G230" s="100"/>
      <c r="H230" s="85" t="s">
        <v>304</v>
      </c>
      <c r="I230" s="86"/>
      <c r="J230" s="22">
        <v>42159</v>
      </c>
    </row>
    <row r="231" spans="2:10" ht="11.25">
      <c r="B231" s="25">
        <v>12</v>
      </c>
      <c r="C231" s="104" t="s">
        <v>262</v>
      </c>
      <c r="D231" s="104"/>
      <c r="E231" s="98" t="s">
        <v>280</v>
      </c>
      <c r="F231" s="99"/>
      <c r="G231" s="100"/>
      <c r="H231" s="85" t="s">
        <v>304</v>
      </c>
      <c r="I231" s="86"/>
      <c r="J231" s="22">
        <v>42159</v>
      </c>
    </row>
    <row r="232" spans="2:10" ht="11.25">
      <c r="B232" s="25">
        <v>13</v>
      </c>
      <c r="C232" s="104" t="s">
        <v>263</v>
      </c>
      <c r="D232" s="104"/>
      <c r="E232" s="98" t="s">
        <v>281</v>
      </c>
      <c r="F232" s="99"/>
      <c r="G232" s="100"/>
      <c r="H232" s="85" t="s">
        <v>304</v>
      </c>
      <c r="I232" s="86"/>
      <c r="J232" s="22">
        <v>42159</v>
      </c>
    </row>
    <row r="233" spans="2:10" ht="11.25">
      <c r="B233" s="25">
        <v>14</v>
      </c>
      <c r="C233" s="104" t="s">
        <v>264</v>
      </c>
      <c r="D233" s="104"/>
      <c r="E233" s="98" t="s">
        <v>282</v>
      </c>
      <c r="F233" s="99"/>
      <c r="G233" s="100"/>
      <c r="H233" s="85" t="s">
        <v>304</v>
      </c>
      <c r="I233" s="86"/>
      <c r="J233" s="22">
        <v>42159</v>
      </c>
    </row>
    <row r="234" spans="2:10" ht="11.25">
      <c r="B234" s="25">
        <v>15</v>
      </c>
      <c r="C234" s="104" t="s">
        <v>265</v>
      </c>
      <c r="D234" s="104"/>
      <c r="E234" s="98" t="s">
        <v>283</v>
      </c>
      <c r="F234" s="99"/>
      <c r="G234" s="100"/>
      <c r="H234" s="85" t="s">
        <v>304</v>
      </c>
      <c r="I234" s="86"/>
      <c r="J234" s="22">
        <v>42159</v>
      </c>
    </row>
    <row r="235" spans="2:10" ht="11.25">
      <c r="B235" s="25">
        <v>16</v>
      </c>
      <c r="C235" s="104" t="s">
        <v>266</v>
      </c>
      <c r="D235" s="104"/>
      <c r="E235" s="98" t="s">
        <v>250</v>
      </c>
      <c r="F235" s="99"/>
      <c r="G235" s="100"/>
      <c r="H235" s="85" t="s">
        <v>304</v>
      </c>
      <c r="I235" s="86"/>
      <c r="J235" s="22">
        <v>42159</v>
      </c>
    </row>
    <row r="236" spans="2:10" ht="11.25">
      <c r="B236" s="25">
        <v>17</v>
      </c>
      <c r="C236" s="104" t="s">
        <v>267</v>
      </c>
      <c r="D236" s="104"/>
      <c r="E236" s="98" t="s">
        <v>284</v>
      </c>
      <c r="F236" s="99"/>
      <c r="G236" s="100"/>
      <c r="H236" s="85" t="s">
        <v>304</v>
      </c>
      <c r="I236" s="86"/>
      <c r="J236" s="22">
        <v>42159</v>
      </c>
    </row>
    <row r="237" spans="2:10" ht="11.25">
      <c r="B237" s="25">
        <v>18</v>
      </c>
      <c r="C237" s="104" t="s">
        <v>268</v>
      </c>
      <c r="D237" s="104"/>
      <c r="E237" s="98" t="s">
        <v>280</v>
      </c>
      <c r="F237" s="99"/>
      <c r="G237" s="100"/>
      <c r="H237" s="85" t="s">
        <v>304</v>
      </c>
      <c r="I237" s="86"/>
      <c r="J237" s="22">
        <v>42159</v>
      </c>
    </row>
    <row r="238" spans="2:10" ht="11.25">
      <c r="B238" s="25">
        <v>19</v>
      </c>
      <c r="C238" s="104" t="s">
        <v>269</v>
      </c>
      <c r="D238" s="104"/>
      <c r="E238" s="98" t="s">
        <v>280</v>
      </c>
      <c r="F238" s="99"/>
      <c r="G238" s="100"/>
      <c r="H238" s="85" t="s">
        <v>304</v>
      </c>
      <c r="I238" s="86"/>
      <c r="J238" s="22">
        <v>42159</v>
      </c>
    </row>
    <row r="239" spans="2:10" ht="11.25">
      <c r="B239" s="25">
        <v>20</v>
      </c>
      <c r="C239" s="104" t="s">
        <v>270</v>
      </c>
      <c r="D239" s="104"/>
      <c r="E239" s="98" t="s">
        <v>285</v>
      </c>
      <c r="F239" s="99"/>
      <c r="G239" s="100"/>
      <c r="H239" s="85" t="s">
        <v>304</v>
      </c>
      <c r="I239" s="86"/>
      <c r="J239" s="22">
        <v>42159</v>
      </c>
    </row>
    <row r="240" spans="2:10" ht="11.25">
      <c r="B240" s="25">
        <v>21</v>
      </c>
      <c r="C240" s="104" t="s">
        <v>271</v>
      </c>
      <c r="D240" s="104"/>
      <c r="E240" s="98" t="s">
        <v>277</v>
      </c>
      <c r="F240" s="99"/>
      <c r="G240" s="100"/>
      <c r="H240" s="85" t="s">
        <v>304</v>
      </c>
      <c r="I240" s="86"/>
      <c r="J240" s="22">
        <v>42159</v>
      </c>
    </row>
    <row r="241" spans="2:10" ht="11.25">
      <c r="B241" s="25">
        <v>22</v>
      </c>
      <c r="C241" s="104" t="s">
        <v>272</v>
      </c>
      <c r="D241" s="104"/>
      <c r="E241" s="98" t="s">
        <v>250</v>
      </c>
      <c r="F241" s="99"/>
      <c r="G241" s="100"/>
      <c r="H241" s="85" t="s">
        <v>304</v>
      </c>
      <c r="I241" s="86"/>
      <c r="J241" s="22">
        <v>42159</v>
      </c>
    </row>
    <row r="242" spans="2:10" ht="11.25">
      <c r="B242" s="25">
        <v>23</v>
      </c>
      <c r="C242" s="104" t="s">
        <v>273</v>
      </c>
      <c r="D242" s="104"/>
      <c r="E242" s="98" t="s">
        <v>284</v>
      </c>
      <c r="F242" s="99"/>
      <c r="G242" s="100"/>
      <c r="H242" s="85" t="s">
        <v>304</v>
      </c>
      <c r="I242" s="86"/>
      <c r="J242" s="22">
        <v>42159</v>
      </c>
    </row>
    <row r="243" spans="2:10" ht="11.25">
      <c r="B243" s="25">
        <v>24</v>
      </c>
      <c r="C243" s="104" t="s">
        <v>274</v>
      </c>
      <c r="D243" s="104"/>
      <c r="E243" s="98" t="s">
        <v>250</v>
      </c>
      <c r="F243" s="99"/>
      <c r="G243" s="100"/>
      <c r="H243" s="85" t="s">
        <v>304</v>
      </c>
      <c r="I243" s="86"/>
      <c r="J243" s="22">
        <v>42159</v>
      </c>
    </row>
    <row r="244" spans="2:10" ht="11.25">
      <c r="B244" s="25">
        <v>25</v>
      </c>
      <c r="C244" s="104" t="s">
        <v>275</v>
      </c>
      <c r="D244" s="104"/>
      <c r="E244" s="98" t="s">
        <v>286</v>
      </c>
      <c r="F244" s="99"/>
      <c r="G244" s="100"/>
      <c r="H244" s="85" t="s">
        <v>304</v>
      </c>
      <c r="I244" s="86"/>
      <c r="J244" s="22">
        <v>42159</v>
      </c>
    </row>
    <row r="245" spans="8:9" ht="11.25">
      <c r="H245" s="85"/>
      <c r="I245" s="86"/>
    </row>
    <row r="249" spans="2:10" ht="11.25">
      <c r="B249" s="108" t="s">
        <v>224</v>
      </c>
      <c r="C249" s="108"/>
      <c r="D249" s="108"/>
      <c r="G249" s="109" t="s">
        <v>242</v>
      </c>
      <c r="H249" s="109"/>
      <c r="I249" s="109"/>
      <c r="J249" s="109"/>
    </row>
    <row r="252" spans="2:10" ht="11.25">
      <c r="B252" s="108" t="s">
        <v>225</v>
      </c>
      <c r="C252" s="108"/>
      <c r="D252" s="108"/>
      <c r="G252" s="109" t="s">
        <v>248</v>
      </c>
      <c r="H252" s="109"/>
      <c r="I252" s="109"/>
      <c r="J252" s="109"/>
    </row>
    <row r="254" spans="6:11" ht="11.25">
      <c r="F254" s="1"/>
      <c r="H254" s="109"/>
      <c r="I254" s="109"/>
      <c r="J254" s="109"/>
      <c r="K254" s="109"/>
    </row>
    <row r="255" spans="2:10" ht="11.25">
      <c r="B255" s="108" t="s">
        <v>226</v>
      </c>
      <c r="C255" s="108"/>
      <c r="D255" s="108"/>
      <c r="E255" s="108"/>
      <c r="F255" s="108"/>
      <c r="G255" s="109" t="s">
        <v>340</v>
      </c>
      <c r="H255" s="109"/>
      <c r="I255" s="109"/>
      <c r="J255" s="109"/>
    </row>
  </sheetData>
  <sheetProtection/>
  <mergeCells count="587">
    <mergeCell ref="B255:F255"/>
    <mergeCell ref="H254:K254"/>
    <mergeCell ref="B67:C67"/>
    <mergeCell ref="E67:F67"/>
    <mergeCell ref="G67:H67"/>
    <mergeCell ref="I67:J67"/>
    <mergeCell ref="B69:C69"/>
    <mergeCell ref="E69:F69"/>
    <mergeCell ref="G69:H69"/>
    <mergeCell ref="I69:J69"/>
    <mergeCell ref="H245:I245"/>
    <mergeCell ref="H232:I232"/>
    <mergeCell ref="G65:H65"/>
    <mergeCell ref="I64:J64"/>
    <mergeCell ref="H233:I233"/>
    <mergeCell ref="E64:F64"/>
    <mergeCell ref="I65:J65"/>
    <mergeCell ref="E65:F65"/>
    <mergeCell ref="G64:H64"/>
    <mergeCell ref="H242:I242"/>
    <mergeCell ref="H230:I230"/>
    <mergeCell ref="H231:I231"/>
    <mergeCell ref="H243:I243"/>
    <mergeCell ref="H235:I235"/>
    <mergeCell ref="H236:I236"/>
    <mergeCell ref="H237:I237"/>
    <mergeCell ref="H238:I238"/>
    <mergeCell ref="E244:G244"/>
    <mergeCell ref="E238:G238"/>
    <mergeCell ref="E232:G232"/>
    <mergeCell ref="E234:G234"/>
    <mergeCell ref="E235:G235"/>
    <mergeCell ref="H234:I234"/>
    <mergeCell ref="H244:I244"/>
    <mergeCell ref="H239:I239"/>
    <mergeCell ref="H240:I240"/>
    <mergeCell ref="H241:I241"/>
    <mergeCell ref="E242:G242"/>
    <mergeCell ref="E236:G236"/>
    <mergeCell ref="E237:G237"/>
    <mergeCell ref="E239:G239"/>
    <mergeCell ref="E240:G240"/>
    <mergeCell ref="E243:G243"/>
    <mergeCell ref="C240:D240"/>
    <mergeCell ref="C241:D241"/>
    <mergeCell ref="C242:D242"/>
    <mergeCell ref="C243:D243"/>
    <mergeCell ref="C244:D244"/>
    <mergeCell ref="E228:G228"/>
    <mergeCell ref="E229:G229"/>
    <mergeCell ref="E230:G230"/>
    <mergeCell ref="E231:G231"/>
    <mergeCell ref="E241:G241"/>
    <mergeCell ref="C234:D234"/>
    <mergeCell ref="C235:D235"/>
    <mergeCell ref="C236:D236"/>
    <mergeCell ref="C237:D237"/>
    <mergeCell ref="C238:D238"/>
    <mergeCell ref="C239:D239"/>
    <mergeCell ref="I68:J68"/>
    <mergeCell ref="B63:C63"/>
    <mergeCell ref="E63:F63"/>
    <mergeCell ref="G63:H63"/>
    <mergeCell ref="I63:J63"/>
    <mergeCell ref="G68:H68"/>
    <mergeCell ref="E68:F68"/>
    <mergeCell ref="I61:J61"/>
    <mergeCell ref="B60:C60"/>
    <mergeCell ref="E60:F60"/>
    <mergeCell ref="G60:H60"/>
    <mergeCell ref="I60:J60"/>
    <mergeCell ref="G62:H62"/>
    <mergeCell ref="I62:J62"/>
    <mergeCell ref="B62:C62"/>
    <mergeCell ref="B58:C58"/>
    <mergeCell ref="E58:F58"/>
    <mergeCell ref="G58:H58"/>
    <mergeCell ref="B72:E72"/>
    <mergeCell ref="G73:H73"/>
    <mergeCell ref="G74:H74"/>
    <mergeCell ref="G61:H61"/>
    <mergeCell ref="G94:H94"/>
    <mergeCell ref="I91:J91"/>
    <mergeCell ref="I58:J58"/>
    <mergeCell ref="B61:C61"/>
    <mergeCell ref="E61:F61"/>
    <mergeCell ref="I66:J66"/>
    <mergeCell ref="B68:C68"/>
    <mergeCell ref="B64:C64"/>
    <mergeCell ref="B65:C65"/>
    <mergeCell ref="G66:H66"/>
    <mergeCell ref="I105:J105"/>
    <mergeCell ref="I102:J102"/>
    <mergeCell ref="B90:E90"/>
    <mergeCell ref="B91:E91"/>
    <mergeCell ref="B92:E92"/>
    <mergeCell ref="B93:E93"/>
    <mergeCell ref="I95:J95"/>
    <mergeCell ref="G95:H95"/>
    <mergeCell ref="G90:H90"/>
    <mergeCell ref="G91:H91"/>
    <mergeCell ref="I103:J103"/>
    <mergeCell ref="G114:H114"/>
    <mergeCell ref="I114:J114"/>
    <mergeCell ref="I112:J112"/>
    <mergeCell ref="I110:J110"/>
    <mergeCell ref="G100:H100"/>
    <mergeCell ref="I100:J100"/>
    <mergeCell ref="G104:H104"/>
    <mergeCell ref="G105:H105"/>
    <mergeCell ref="I104:J104"/>
    <mergeCell ref="G97:H97"/>
    <mergeCell ref="I96:J96"/>
    <mergeCell ref="G96:H96"/>
    <mergeCell ref="G92:H92"/>
    <mergeCell ref="G93:H93"/>
    <mergeCell ref="F175:F176"/>
    <mergeCell ref="G175:H175"/>
    <mergeCell ref="I175:J175"/>
    <mergeCell ref="G102:H102"/>
    <mergeCell ref="G103:H103"/>
    <mergeCell ref="I98:J98"/>
    <mergeCell ref="I99:J99"/>
    <mergeCell ref="I92:J92"/>
    <mergeCell ref="I93:J93"/>
    <mergeCell ref="I94:J94"/>
    <mergeCell ref="I97:J97"/>
    <mergeCell ref="B8:J8"/>
    <mergeCell ref="B15:D15"/>
    <mergeCell ref="E15:J15"/>
    <mergeCell ref="B14:D14"/>
    <mergeCell ref="E14:J14"/>
    <mergeCell ref="B87:E87"/>
    <mergeCell ref="B83:E83"/>
    <mergeCell ref="B84:E84"/>
    <mergeCell ref="B85:E85"/>
    <mergeCell ref="I85:J85"/>
    <mergeCell ref="A174:A203"/>
    <mergeCell ref="B79:J79"/>
    <mergeCell ref="G83:H83"/>
    <mergeCell ref="G84:H84"/>
    <mergeCell ref="G85:H85"/>
    <mergeCell ref="I87:J87"/>
    <mergeCell ref="I88:J88"/>
    <mergeCell ref="I90:J90"/>
    <mergeCell ref="I89:J89"/>
    <mergeCell ref="G98:H98"/>
    <mergeCell ref="B11:D11"/>
    <mergeCell ref="E9:J9"/>
    <mergeCell ref="E10:J10"/>
    <mergeCell ref="E11:J11"/>
    <mergeCell ref="A12:A16"/>
    <mergeCell ref="B12:J12"/>
    <mergeCell ref="B13:D13"/>
    <mergeCell ref="E13:J13"/>
    <mergeCell ref="E16:J16"/>
    <mergeCell ref="A71:A77"/>
    <mergeCell ref="A1:J1"/>
    <mergeCell ref="A2:J2"/>
    <mergeCell ref="A3:J3"/>
    <mergeCell ref="A5:J5"/>
    <mergeCell ref="A6:J6"/>
    <mergeCell ref="A4:J4"/>
    <mergeCell ref="G76:H76"/>
    <mergeCell ref="B9:D9"/>
    <mergeCell ref="B10:D10"/>
    <mergeCell ref="A8:A11"/>
    <mergeCell ref="B70:J70"/>
    <mergeCell ref="G72:H72"/>
    <mergeCell ref="I72:J72"/>
    <mergeCell ref="B24:J24"/>
    <mergeCell ref="B25:D25"/>
    <mergeCell ref="B28:D28"/>
    <mergeCell ref="E26:J26"/>
    <mergeCell ref="B26:D26"/>
    <mergeCell ref="B71:J71"/>
    <mergeCell ref="B102:E102"/>
    <mergeCell ref="B94:E94"/>
    <mergeCell ref="B95:E95"/>
    <mergeCell ref="B96:E96"/>
    <mergeCell ref="B97:E97"/>
    <mergeCell ref="B110:E110"/>
    <mergeCell ref="B108:E108"/>
    <mergeCell ref="B103:E103"/>
    <mergeCell ref="B117:E117"/>
    <mergeCell ref="B98:E98"/>
    <mergeCell ref="B99:E99"/>
    <mergeCell ref="B101:J101"/>
    <mergeCell ref="I113:J113"/>
    <mergeCell ref="G110:H110"/>
    <mergeCell ref="G112:H112"/>
    <mergeCell ref="G113:H113"/>
    <mergeCell ref="I106:J106"/>
    <mergeCell ref="B100:E100"/>
    <mergeCell ref="G115:H115"/>
    <mergeCell ref="G59:H59"/>
    <mergeCell ref="I59:J59"/>
    <mergeCell ref="I107:J107"/>
    <mergeCell ref="G109:H109"/>
    <mergeCell ref="I109:J109"/>
    <mergeCell ref="I74:J74"/>
    <mergeCell ref="G88:H88"/>
    <mergeCell ref="G89:H89"/>
    <mergeCell ref="G99:H99"/>
    <mergeCell ref="B127:E127"/>
    <mergeCell ref="B128:E128"/>
    <mergeCell ref="B105:E105"/>
    <mergeCell ref="B106:E106"/>
    <mergeCell ref="B107:E107"/>
    <mergeCell ref="B109:E109"/>
    <mergeCell ref="B112:E112"/>
    <mergeCell ref="B113:E113"/>
    <mergeCell ref="B111:E111"/>
    <mergeCell ref="B122:E122"/>
    <mergeCell ref="B119:E119"/>
    <mergeCell ref="B120:E120"/>
    <mergeCell ref="B121:E121"/>
    <mergeCell ref="B125:E125"/>
    <mergeCell ref="B118:E118"/>
    <mergeCell ref="B124:E124"/>
    <mergeCell ref="B123:E123"/>
    <mergeCell ref="B142:E142"/>
    <mergeCell ref="B143:E143"/>
    <mergeCell ref="B130:J130"/>
    <mergeCell ref="B81:J81"/>
    <mergeCell ref="B132:E132"/>
    <mergeCell ref="B140:J140"/>
    <mergeCell ref="B139:E139"/>
    <mergeCell ref="B138:E138"/>
    <mergeCell ref="B137:E137"/>
    <mergeCell ref="B136:E136"/>
    <mergeCell ref="B144:E144"/>
    <mergeCell ref="B147:E147"/>
    <mergeCell ref="B146:E146"/>
    <mergeCell ref="B148:E148"/>
    <mergeCell ref="B145:E145"/>
    <mergeCell ref="B153:E153"/>
    <mergeCell ref="B152:E152"/>
    <mergeCell ref="B151:E151"/>
    <mergeCell ref="B150:E150"/>
    <mergeCell ref="B149:E149"/>
    <mergeCell ref="B175:E176"/>
    <mergeCell ref="B164:E164"/>
    <mergeCell ref="B163:E163"/>
    <mergeCell ref="B154:E154"/>
    <mergeCell ref="B157:E157"/>
    <mergeCell ref="B156:E156"/>
    <mergeCell ref="B155:E155"/>
    <mergeCell ref="B158:E158"/>
    <mergeCell ref="B159:E159"/>
    <mergeCell ref="B166:E166"/>
    <mergeCell ref="B171:E171"/>
    <mergeCell ref="B170:E170"/>
    <mergeCell ref="B172:E172"/>
    <mergeCell ref="B173:E173"/>
    <mergeCell ref="B169:E169"/>
    <mergeCell ref="B168:E168"/>
    <mergeCell ref="B167:E167"/>
    <mergeCell ref="B188:E188"/>
    <mergeCell ref="B189:E189"/>
    <mergeCell ref="B191:E191"/>
    <mergeCell ref="B177:E177"/>
    <mergeCell ref="B178:E178"/>
    <mergeCell ref="B179:E179"/>
    <mergeCell ref="B180:E180"/>
    <mergeCell ref="B181:E181"/>
    <mergeCell ref="B182:E182"/>
    <mergeCell ref="B183:E183"/>
    <mergeCell ref="B184:E184"/>
    <mergeCell ref="B185:E185"/>
    <mergeCell ref="B190:E190"/>
    <mergeCell ref="B202:E202"/>
    <mergeCell ref="B203:E203"/>
    <mergeCell ref="B192:E192"/>
    <mergeCell ref="B193:E193"/>
    <mergeCell ref="B194:E194"/>
    <mergeCell ref="B195:E195"/>
    <mergeCell ref="B196:E196"/>
    <mergeCell ref="B197:E197"/>
    <mergeCell ref="B201:E201"/>
    <mergeCell ref="I108:J108"/>
    <mergeCell ref="G106:H106"/>
    <mergeCell ref="G107:H107"/>
    <mergeCell ref="G111:H111"/>
    <mergeCell ref="I111:J111"/>
    <mergeCell ref="I118:J118"/>
    <mergeCell ref="G116:H116"/>
    <mergeCell ref="G118:H118"/>
    <mergeCell ref="G108:H108"/>
    <mergeCell ref="I115:J115"/>
    <mergeCell ref="I119:J119"/>
    <mergeCell ref="G120:H120"/>
    <mergeCell ref="G121:H121"/>
    <mergeCell ref="G119:H119"/>
    <mergeCell ref="G117:H117"/>
    <mergeCell ref="I116:J116"/>
    <mergeCell ref="I117:J117"/>
    <mergeCell ref="G123:H123"/>
    <mergeCell ref="G125:H125"/>
    <mergeCell ref="I125:J125"/>
    <mergeCell ref="I123:J123"/>
    <mergeCell ref="I121:J121"/>
    <mergeCell ref="I120:J120"/>
    <mergeCell ref="G157:H157"/>
    <mergeCell ref="G122:H122"/>
    <mergeCell ref="G124:H124"/>
    <mergeCell ref="G126:H126"/>
    <mergeCell ref="G127:H127"/>
    <mergeCell ref="I126:J126"/>
    <mergeCell ref="I127:J127"/>
    <mergeCell ref="I124:J124"/>
    <mergeCell ref="I122:J122"/>
    <mergeCell ref="G139:H139"/>
    <mergeCell ref="G161:H161"/>
    <mergeCell ref="I159:J159"/>
    <mergeCell ref="I160:J160"/>
    <mergeCell ref="I161:J161"/>
    <mergeCell ref="G163:H163"/>
    <mergeCell ref="G164:H164"/>
    <mergeCell ref="G166:H166"/>
    <mergeCell ref="I157:J157"/>
    <mergeCell ref="G158:H158"/>
    <mergeCell ref="G162:H162"/>
    <mergeCell ref="I163:J163"/>
    <mergeCell ref="I162:J162"/>
    <mergeCell ref="I158:J158"/>
    <mergeCell ref="I164:J164"/>
    <mergeCell ref="G159:H159"/>
    <mergeCell ref="G160:H160"/>
    <mergeCell ref="I171:J171"/>
    <mergeCell ref="I168:J168"/>
    <mergeCell ref="I169:J169"/>
    <mergeCell ref="I165:J165"/>
    <mergeCell ref="G173:H173"/>
    <mergeCell ref="G172:H172"/>
    <mergeCell ref="I172:J172"/>
    <mergeCell ref="G167:H167"/>
    <mergeCell ref="G168:H168"/>
    <mergeCell ref="G169:H169"/>
    <mergeCell ref="I132:J132"/>
    <mergeCell ref="I133:J133"/>
    <mergeCell ref="I135:J135"/>
    <mergeCell ref="I138:J138"/>
    <mergeCell ref="I134:J134"/>
    <mergeCell ref="I170:J170"/>
    <mergeCell ref="I166:J166"/>
    <mergeCell ref="I167:J167"/>
    <mergeCell ref="I156:J156"/>
    <mergeCell ref="B129:E129"/>
    <mergeCell ref="G134:H134"/>
    <mergeCell ref="G136:H136"/>
    <mergeCell ref="G137:H137"/>
    <mergeCell ref="G138:H138"/>
    <mergeCell ref="G135:H135"/>
    <mergeCell ref="I143:J143"/>
    <mergeCell ref="I144:J144"/>
    <mergeCell ref="I145:J145"/>
    <mergeCell ref="I146:J146"/>
    <mergeCell ref="G128:H128"/>
    <mergeCell ref="G129:H129"/>
    <mergeCell ref="I128:J128"/>
    <mergeCell ref="I129:J129"/>
    <mergeCell ref="B131:J131"/>
    <mergeCell ref="G132:H132"/>
    <mergeCell ref="G141:H141"/>
    <mergeCell ref="I141:J141"/>
    <mergeCell ref="I142:J142"/>
    <mergeCell ref="E31:J31"/>
    <mergeCell ref="B32:D32"/>
    <mergeCell ref="E32:J32"/>
    <mergeCell ref="I139:J139"/>
    <mergeCell ref="I137:J137"/>
    <mergeCell ref="I136:J136"/>
    <mergeCell ref="B38:D38"/>
    <mergeCell ref="I154:J154"/>
    <mergeCell ref="G151:H151"/>
    <mergeCell ref="G152:H152"/>
    <mergeCell ref="I147:J147"/>
    <mergeCell ref="I148:J148"/>
    <mergeCell ref="I149:J149"/>
    <mergeCell ref="I151:J151"/>
    <mergeCell ref="I152:J152"/>
    <mergeCell ref="B27:D27"/>
    <mergeCell ref="E27:J27"/>
    <mergeCell ref="E20:J20"/>
    <mergeCell ref="B21:J21"/>
    <mergeCell ref="B22:D22"/>
    <mergeCell ref="E22:J22"/>
    <mergeCell ref="B23:D23"/>
    <mergeCell ref="E23:J23"/>
    <mergeCell ref="E25:J25"/>
    <mergeCell ref="B16:D16"/>
    <mergeCell ref="A21:A28"/>
    <mergeCell ref="A17:A20"/>
    <mergeCell ref="B17:J17"/>
    <mergeCell ref="B18:D18"/>
    <mergeCell ref="E18:J18"/>
    <mergeCell ref="B19:D19"/>
    <mergeCell ref="E19:J19"/>
    <mergeCell ref="B20:D20"/>
    <mergeCell ref="E28:J28"/>
    <mergeCell ref="A35:A44"/>
    <mergeCell ref="B35:J35"/>
    <mergeCell ref="B42:J42"/>
    <mergeCell ref="B39:J39"/>
    <mergeCell ref="B41:D41"/>
    <mergeCell ref="B34:D34"/>
    <mergeCell ref="E34:J34"/>
    <mergeCell ref="A29:A34"/>
    <mergeCell ref="B29:J29"/>
    <mergeCell ref="B30:D30"/>
    <mergeCell ref="E30:J30"/>
    <mergeCell ref="B31:D31"/>
    <mergeCell ref="B44:D44"/>
    <mergeCell ref="E44:J44"/>
    <mergeCell ref="E40:J40"/>
    <mergeCell ref="B36:J36"/>
    <mergeCell ref="B33:D33"/>
    <mergeCell ref="E33:J33"/>
    <mergeCell ref="B37:D37"/>
    <mergeCell ref="E37:J37"/>
    <mergeCell ref="E38:J38"/>
    <mergeCell ref="B40:D40"/>
    <mergeCell ref="E47:J47"/>
    <mergeCell ref="B46:J46"/>
    <mergeCell ref="I73:J73"/>
    <mergeCell ref="I77:J77"/>
    <mergeCell ref="E56:F57"/>
    <mergeCell ref="E41:J41"/>
    <mergeCell ref="E53:J53"/>
    <mergeCell ref="B53:D53"/>
    <mergeCell ref="B43:D43"/>
    <mergeCell ref="E43:J43"/>
    <mergeCell ref="B52:J52"/>
    <mergeCell ref="B51:D51"/>
    <mergeCell ref="A45:A54"/>
    <mergeCell ref="G56:H57"/>
    <mergeCell ref="I56:J57"/>
    <mergeCell ref="B48:D48"/>
    <mergeCell ref="B55:J55"/>
    <mergeCell ref="B56:C56"/>
    <mergeCell ref="A55:A65"/>
    <mergeCell ref="E51:J51"/>
    <mergeCell ref="B47:D47"/>
    <mergeCell ref="B45:J45"/>
    <mergeCell ref="B49:J49"/>
    <mergeCell ref="D56:D57"/>
    <mergeCell ref="B54:D54"/>
    <mergeCell ref="E54:J54"/>
    <mergeCell ref="E48:J48"/>
    <mergeCell ref="B50:D50"/>
    <mergeCell ref="E50:J50"/>
    <mergeCell ref="G146:H146"/>
    <mergeCell ref="G147:H147"/>
    <mergeCell ref="G148:H148"/>
    <mergeCell ref="I76:J76"/>
    <mergeCell ref="B74:E74"/>
    <mergeCell ref="G77:H77"/>
    <mergeCell ref="G75:H75"/>
    <mergeCell ref="I83:J83"/>
    <mergeCell ref="I84:J84"/>
    <mergeCell ref="A79:A173"/>
    <mergeCell ref="G133:H133"/>
    <mergeCell ref="B160:E160"/>
    <mergeCell ref="B161:E161"/>
    <mergeCell ref="B162:E162"/>
    <mergeCell ref="G142:H142"/>
    <mergeCell ref="G143:H143"/>
    <mergeCell ref="G144:H144"/>
    <mergeCell ref="G145:H145"/>
    <mergeCell ref="G149:H149"/>
    <mergeCell ref="E212:J212"/>
    <mergeCell ref="B215:J215"/>
    <mergeCell ref="C222:D222"/>
    <mergeCell ref="E222:G222"/>
    <mergeCell ref="B211:D211"/>
    <mergeCell ref="G155:H155"/>
    <mergeCell ref="I155:J155"/>
    <mergeCell ref="I173:J173"/>
    <mergeCell ref="G171:H171"/>
    <mergeCell ref="G170:H170"/>
    <mergeCell ref="B187:E187"/>
    <mergeCell ref="B75:E75"/>
    <mergeCell ref="E210:J210"/>
    <mergeCell ref="E211:J211"/>
    <mergeCell ref="I75:J75"/>
    <mergeCell ref="G150:H150"/>
    <mergeCell ref="G153:H153"/>
    <mergeCell ref="G154:H154"/>
    <mergeCell ref="I153:J153"/>
    <mergeCell ref="I150:J150"/>
    <mergeCell ref="G156:H156"/>
    <mergeCell ref="B212:D212"/>
    <mergeCell ref="C223:D223"/>
    <mergeCell ref="B208:D208"/>
    <mergeCell ref="B165:E165"/>
    <mergeCell ref="G165:H165"/>
    <mergeCell ref="B198:E198"/>
    <mergeCell ref="B199:E199"/>
    <mergeCell ref="B200:E200"/>
    <mergeCell ref="B186:E186"/>
    <mergeCell ref="B204:J204"/>
    <mergeCell ref="B205:D205"/>
    <mergeCell ref="B206:D206"/>
    <mergeCell ref="B207:D207"/>
    <mergeCell ref="B209:D209"/>
    <mergeCell ref="E208:J208"/>
    <mergeCell ref="E209:J209"/>
    <mergeCell ref="A204:A221"/>
    <mergeCell ref="C219:D219"/>
    <mergeCell ref="C225:D225"/>
    <mergeCell ref="C226:D226"/>
    <mergeCell ref="B210:D210"/>
    <mergeCell ref="E205:J205"/>
    <mergeCell ref="I217:J217"/>
    <mergeCell ref="B213:J213"/>
    <mergeCell ref="D214:F214"/>
    <mergeCell ref="I214:J214"/>
    <mergeCell ref="H224:I224"/>
    <mergeCell ref="H225:I225"/>
    <mergeCell ref="H226:I226"/>
    <mergeCell ref="C224:D224"/>
    <mergeCell ref="C232:D232"/>
    <mergeCell ref="B216:J216"/>
    <mergeCell ref="B218:J218"/>
    <mergeCell ref="H227:I227"/>
    <mergeCell ref="H228:I228"/>
    <mergeCell ref="H229:I229"/>
    <mergeCell ref="G255:J255"/>
    <mergeCell ref="H220:I220"/>
    <mergeCell ref="H221:I221"/>
    <mergeCell ref="E220:G220"/>
    <mergeCell ref="E221:G221"/>
    <mergeCell ref="C220:D220"/>
    <mergeCell ref="C221:D221"/>
    <mergeCell ref="C227:D227"/>
    <mergeCell ref="C228:D228"/>
    <mergeCell ref="C229:D229"/>
    <mergeCell ref="E225:G225"/>
    <mergeCell ref="E224:G224"/>
    <mergeCell ref="E223:G223"/>
    <mergeCell ref="B249:D249"/>
    <mergeCell ref="B252:D252"/>
    <mergeCell ref="G249:J249"/>
    <mergeCell ref="G252:J252"/>
    <mergeCell ref="C230:D230"/>
    <mergeCell ref="C231:D231"/>
    <mergeCell ref="H223:I223"/>
    <mergeCell ref="B104:E104"/>
    <mergeCell ref="E233:G233"/>
    <mergeCell ref="B141:E141"/>
    <mergeCell ref="B126:E126"/>
    <mergeCell ref="B116:E116"/>
    <mergeCell ref="B115:E115"/>
    <mergeCell ref="B114:E114"/>
    <mergeCell ref="C233:D233"/>
    <mergeCell ref="E227:G227"/>
    <mergeCell ref="E226:G226"/>
    <mergeCell ref="B174:J174"/>
    <mergeCell ref="B135:E135"/>
    <mergeCell ref="B134:E134"/>
    <mergeCell ref="B133:E133"/>
    <mergeCell ref="H222:I222"/>
    <mergeCell ref="H219:I219"/>
    <mergeCell ref="E219:G219"/>
    <mergeCell ref="D217:E217"/>
    <mergeCell ref="E206:J206"/>
    <mergeCell ref="E207:J207"/>
    <mergeCell ref="B73:E73"/>
    <mergeCell ref="B59:C59"/>
    <mergeCell ref="E59:F59"/>
    <mergeCell ref="B82:J82"/>
    <mergeCell ref="B86:J86"/>
    <mergeCell ref="I80:J80"/>
    <mergeCell ref="B66:C66"/>
    <mergeCell ref="E66:F66"/>
    <mergeCell ref="E62:F62"/>
    <mergeCell ref="B80:E80"/>
    <mergeCell ref="G78:H78"/>
    <mergeCell ref="I78:J78"/>
    <mergeCell ref="B89:E89"/>
    <mergeCell ref="B88:E88"/>
    <mergeCell ref="B77:E77"/>
    <mergeCell ref="B76:E76"/>
    <mergeCell ref="G87:H87"/>
    <mergeCell ref="G80:H80"/>
    <mergeCell ref="B78:E78"/>
  </mergeCells>
  <printOptions/>
  <pageMargins left="0.4724409448818898" right="0.4330708661417323" top="0.5118110236220472" bottom="0.6299212598425197" header="0.31496062992125984" footer="0.31496062992125984"/>
  <pageSetup fitToHeight="0" fitToWidth="1" horizontalDpi="600" verticalDpi="600" orientation="landscape" paperSize="9" scale="9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 al-XiMiK</dc:creator>
  <cp:keywords/>
  <dc:description/>
  <cp:lastModifiedBy>KAPDEPO IC</cp:lastModifiedBy>
  <cp:lastPrinted>2020-09-18T05:30:05Z</cp:lastPrinted>
  <dcterms:created xsi:type="dcterms:W3CDTF">2015-05-06T19:50:57Z</dcterms:created>
  <dcterms:modified xsi:type="dcterms:W3CDTF">2020-09-18T10:20:43Z</dcterms:modified>
  <cp:category/>
  <cp:version/>
  <cp:contentType/>
  <cp:contentStatus/>
</cp:coreProperties>
</file>